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My Documents\RIZNICA\Proračun 2024-2026\Rebalans\Rebalans APPRRR\"/>
    </mc:Choice>
  </mc:AlternateContent>
  <bookViews>
    <workbookView xWindow="0" yWindow="0" windowWidth="28800" windowHeight="11700"/>
  </bookViews>
  <sheets>
    <sheet name="sažetak" sheetId="5" r:id="rId1"/>
    <sheet name="rebalans prihoda" sheetId="1" r:id="rId2"/>
    <sheet name="rashodi prema izvoru" sheetId="2" r:id="rId3"/>
    <sheet name="rashodi prema funkc" sheetId="3" r:id="rId4"/>
    <sheet name="Posebni dio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5" l="1"/>
  <c r="G26" i="5"/>
  <c r="F26" i="5"/>
  <c r="G23" i="5"/>
  <c r="H14" i="5"/>
  <c r="G14" i="5"/>
  <c r="F14" i="5"/>
  <c r="H11" i="5"/>
  <c r="G11" i="5"/>
  <c r="F11" i="5"/>
  <c r="G15" i="5" l="1"/>
  <c r="G27" i="5" s="1"/>
  <c r="F15" i="5"/>
  <c r="F27" i="5" s="1"/>
  <c r="H15" i="5"/>
  <c r="H27" i="5" s="1"/>
  <c r="G50" i="4" l="1"/>
  <c r="F7" i="1" l="1"/>
  <c r="E7" i="1"/>
  <c r="F12" i="1" l="1"/>
  <c r="G12" i="1"/>
  <c r="G7" i="1" s="1"/>
  <c r="E12" i="1"/>
  <c r="F18" i="4" l="1"/>
  <c r="G18" i="4"/>
  <c r="E18" i="4"/>
  <c r="F80" i="4"/>
  <c r="G80" i="4"/>
  <c r="F77" i="4"/>
  <c r="G77" i="4"/>
  <c r="F74" i="4"/>
  <c r="G74" i="4"/>
  <c r="F71" i="4"/>
  <c r="G71" i="4"/>
  <c r="F67" i="4"/>
  <c r="F64" i="4"/>
  <c r="G53" i="4"/>
  <c r="F59" i="4"/>
  <c r="G59" i="4"/>
  <c r="G56" i="4"/>
  <c r="F56" i="4"/>
  <c r="F50" i="4"/>
  <c r="F53" i="4"/>
  <c r="F44" i="4"/>
  <c r="G44" i="4"/>
  <c r="F40" i="4"/>
  <c r="G40" i="4"/>
  <c r="F35" i="4"/>
  <c r="G35" i="4"/>
  <c r="G32" i="4" s="1"/>
  <c r="G31" i="4" s="1"/>
  <c r="F32" i="4"/>
  <c r="F31" i="4" s="1"/>
  <c r="F33" i="4"/>
  <c r="G33" i="4"/>
  <c r="F29" i="4" l="1"/>
  <c r="F28" i="4" s="1"/>
  <c r="F27" i="4" s="1"/>
  <c r="G29" i="4"/>
  <c r="G28" i="4" s="1"/>
  <c r="G27" i="4" s="1"/>
  <c r="F25" i="4"/>
  <c r="F24" i="4" s="1"/>
  <c r="F23" i="4" s="1"/>
  <c r="G25" i="4"/>
  <c r="G15" i="4"/>
  <c r="F21" i="4"/>
  <c r="F20" i="4" s="1"/>
  <c r="G21" i="4"/>
  <c r="G20" i="4" s="1"/>
  <c r="F15" i="4"/>
  <c r="F10" i="4"/>
  <c r="G10" i="4"/>
  <c r="F76" i="4"/>
  <c r="G76" i="4"/>
  <c r="F70" i="4"/>
  <c r="G70" i="4"/>
  <c r="F66" i="4"/>
  <c r="G66" i="4"/>
  <c r="F63" i="4"/>
  <c r="G63" i="4"/>
  <c r="G62" i="4"/>
  <c r="F55" i="4"/>
  <c r="G55" i="4"/>
  <c r="F49" i="4"/>
  <c r="G49" i="4"/>
  <c r="F43" i="4"/>
  <c r="G43" i="4"/>
  <c r="F39" i="4"/>
  <c r="G39" i="4"/>
  <c r="G24" i="4"/>
  <c r="G23" i="4" s="1"/>
  <c r="F17" i="4"/>
  <c r="G17" i="4"/>
  <c r="E80" i="4"/>
  <c r="E77" i="4"/>
  <c r="E76" i="4" s="1"/>
  <c r="E74" i="4"/>
  <c r="E71" i="4"/>
  <c r="G69" i="4" l="1"/>
  <c r="F69" i="4"/>
  <c r="F62" i="4"/>
  <c r="G48" i="4"/>
  <c r="G47" i="4" s="1"/>
  <c r="G9" i="4"/>
  <c r="G8" i="4" s="1"/>
  <c r="F9" i="4"/>
  <c r="F8" i="4" s="1"/>
  <c r="G61" i="4"/>
  <c r="F61" i="4"/>
  <c r="F48" i="4"/>
  <c r="F47" i="4" s="1"/>
  <c r="G38" i="4"/>
  <c r="F38" i="4"/>
  <c r="E70" i="4"/>
  <c r="E69" i="4" s="1"/>
  <c r="E50" i="4"/>
  <c r="E29" i="4"/>
  <c r="E28" i="4" s="1"/>
  <c r="E27" i="4" s="1"/>
  <c r="E67" i="4"/>
  <c r="E66" i="4" s="1"/>
  <c r="E64" i="4"/>
  <c r="E63" i="4" s="1"/>
  <c r="E59" i="4"/>
  <c r="E56" i="4"/>
  <c r="E53" i="4"/>
  <c r="E44" i="4"/>
  <c r="E43" i="4" s="1"/>
  <c r="E40" i="4"/>
  <c r="E39" i="4" s="1"/>
  <c r="E35" i="4"/>
  <c r="E33" i="4"/>
  <c r="E25" i="4"/>
  <c r="E24" i="4" s="1"/>
  <c r="E23" i="4" s="1"/>
  <c r="E21" i="4"/>
  <c r="E20" i="4" s="1"/>
  <c r="E17" i="4"/>
  <c r="E15" i="4"/>
  <c r="E10" i="4"/>
  <c r="G7" i="4" l="1"/>
  <c r="G6" i="4" s="1"/>
  <c r="G5" i="4" s="1"/>
  <c r="F7" i="4"/>
  <c r="F6" i="4" s="1"/>
  <c r="F5" i="4" s="1"/>
  <c r="E9" i="4"/>
  <c r="E49" i="4"/>
  <c r="E8" i="4"/>
  <c r="E32" i="4"/>
  <c r="E31" i="4" s="1"/>
  <c r="E62" i="4"/>
  <c r="E61" i="4" s="1"/>
  <c r="E38" i="4"/>
  <c r="E55" i="4"/>
  <c r="E48" i="4" l="1"/>
  <c r="E47" i="4" s="1"/>
  <c r="E7" i="4"/>
  <c r="E6" i="4" s="1"/>
  <c r="E5" i="4" s="1"/>
  <c r="E8" i="1"/>
  <c r="F8" i="1"/>
  <c r="G8" i="1"/>
  <c r="G16" i="1"/>
  <c r="G19" i="1" s="1"/>
  <c r="F16" i="1"/>
  <c r="E16" i="1" l="1"/>
  <c r="F22" i="1" l="1"/>
  <c r="F21" i="1" s="1"/>
  <c r="G22" i="1"/>
  <c r="G21" i="1" s="1"/>
  <c r="E22" i="1"/>
  <c r="G29" i="1"/>
  <c r="F29" i="1"/>
  <c r="D11" i="2"/>
  <c r="C11" i="2"/>
  <c r="B11" i="2"/>
  <c r="D8" i="3"/>
  <c r="C8" i="3"/>
  <c r="B8" i="3"/>
  <c r="D6" i="3" l="1"/>
  <c r="D5" i="3" s="1"/>
  <c r="B6" i="3"/>
  <c r="B5" i="3" s="1"/>
  <c r="C6" i="3"/>
  <c r="C5" i="3" s="1"/>
  <c r="B9" i="2"/>
  <c r="D9" i="2"/>
  <c r="C9" i="2"/>
  <c r="D6" i="2"/>
  <c r="D5" i="2" s="1"/>
  <c r="C6" i="2"/>
  <c r="C5" i="2" s="1"/>
  <c r="E29" i="1"/>
  <c r="E26" i="1" s="1"/>
  <c r="G26" i="1"/>
  <c r="G6" i="1" s="1"/>
  <c r="F26" i="1"/>
  <c r="F6" i="1" s="1"/>
  <c r="E21" i="1"/>
  <c r="E6" i="1" l="1"/>
  <c r="B6" i="2"/>
  <c r="B5" i="2" s="1"/>
</calcChain>
</file>

<file path=xl/sharedStrings.xml><?xml version="1.0" encoding="utf-8"?>
<sst xmlns="http://schemas.openxmlformats.org/spreadsheetml/2006/main" count="180" uniqueCount="108">
  <si>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</si>
  <si>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</si>
  <si>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</si>
  <si>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</si>
  <si>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</si>
  <si>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</si>
  <si>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Pomoći EU</t>
  </si>
  <si>
    <t>Tekuće pomoći od institucija i tijela EU - refundacije putnih troškova</t>
  </si>
  <si>
    <t>DONOS</t>
  </si>
  <si>
    <t>ODNOS</t>
  </si>
  <si>
    <t>Ostale pomoći</t>
  </si>
  <si>
    <t>Tekući prijenosi između proračunskih korisnika istog proračuna temeljem prijenosa EU sredstava</t>
  </si>
  <si>
    <t>Tekuće pomoći od institucija i tijela EU - ostale refundacije</t>
  </si>
  <si>
    <t xml:space="preserve"> Prihodi od prodaje proizvoda i robe te pruženih usluga i prihodi od donacija</t>
  </si>
  <si>
    <t>Vlastiti prihodi</t>
  </si>
  <si>
    <t>Prihodi od prodaje proizvoda i usluga</t>
  </si>
  <si>
    <t>Prihodi iz nadležnog proračuna i od HZZO-a temeljem ugovornih obveza</t>
  </si>
  <si>
    <t>Opći prihodi i primici</t>
  </si>
  <si>
    <t>Sredstva učešća za pomoći</t>
  </si>
  <si>
    <t>Prihodi iz nadležnog proračuna za financiranje rashoda poslovanja</t>
  </si>
  <si>
    <t>PRIJEDLOG II. IZMJENA I DOPUNA</t>
  </si>
  <si>
    <t>PRIHODA POSLOVANJA I PRIHODA OD PRODAJE NEFINANCIJSKE IMOVINE</t>
  </si>
  <si>
    <t xml:space="preserve"> RASHODA PREMA IZVORIMA FINANCIRANJA</t>
  </si>
  <si>
    <t>BROJČANA OZNAKA I NAZIV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</si>
  <si>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</si>
  <si>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</si>
  <si>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</si>
  <si>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</si>
  <si>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</si>
  <si>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</si>
  <si>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5 Pomoći</t>
  </si>
  <si>
    <t>51 Pomoći EU</t>
  </si>
  <si>
    <t>52 Ostale pomoći i darovnice</t>
  </si>
  <si>
    <t xml:space="preserve"> RASHODA PREMA FUNKCIJSKOJ KLASIFIKACIJI</t>
  </si>
  <si>
    <t>04 Ekonomski poslovi</t>
  </si>
  <si>
    <t>041 Opći ekonomski, trgovački i poslovi vezani uz rad</t>
  </si>
  <si>
    <t>042 Poljoprivreda, šumarstvo, ribarstvo i lov</t>
  </si>
  <si>
    <t>0421 Poljoprivreda</t>
  </si>
  <si>
    <t>0423 Ribarstvo</t>
  </si>
  <si>
    <t>564 Ribarski fondovi (EMFF i EFF)</t>
  </si>
  <si>
    <t>565 Europski poljoprivredni fond za ruralni razvoj</t>
  </si>
  <si>
    <t>Fondovi EU</t>
  </si>
  <si>
    <t>Kapitalne pomoći od institucija i tijela EU</t>
  </si>
  <si>
    <t>II. POSEBNI DIO</t>
  </si>
  <si>
    <t>Šifra</t>
  </si>
  <si>
    <t xml:space="preserve">Naziv </t>
  </si>
  <si>
    <t>- 06030</t>
  </si>
  <si>
    <t>Agencija za plaćanja u poljoprivredi, ribarstvu i ruralnom razvoju</t>
  </si>
  <si>
    <t>POLJOPRIVREDA, ŠUMARSTVO, RIBARSTVO I LOVSTVO</t>
  </si>
  <si>
    <t>UPRAVLJANJE POLJOPRIVREDOM, RIBARSTVOM I RURALNIM RAZVOJEM</t>
  </si>
  <si>
    <t>A841001</t>
  </si>
  <si>
    <t>ADMINISTRACIJA I UPRAVLJANJE AGENCIJE ZA PLAĆANJA U POLJOPRIVREDI, RIBARSTVU I RURALNOM RAZVOJU</t>
  </si>
  <si>
    <t>Rashodi poslovanja</t>
  </si>
  <si>
    <t>Rashodi za zaposlene</t>
  </si>
  <si>
    <t>Materijalni rashodi</t>
  </si>
  <si>
    <t>Financijski rashodi</t>
  </si>
  <si>
    <t>Ostali rashodi</t>
  </si>
  <si>
    <t>Rashodi za nabavu nefinancijske imovine</t>
  </si>
  <si>
    <t>Rashodi za nabavu proizvedene dugotrajne imovine</t>
  </si>
  <si>
    <t>A841007</t>
  </si>
  <si>
    <t>Organizacija međunarodnih događanja</t>
  </si>
  <si>
    <t>K650068</t>
  </si>
  <si>
    <t>USPOSTAVA INTEGRIRANOG ADMINISTRATIVNOG KONTROLNOG SUSTAVA- LPIS</t>
  </si>
  <si>
    <t>K841002</t>
  </si>
  <si>
    <t>INFORMATIZACIJA</t>
  </si>
  <si>
    <t>Rashodi za nabavu neproizvedene dugotrajne imovine</t>
  </si>
  <si>
    <t>Europski poljoprivredni fond za ruralni razvoj</t>
  </si>
  <si>
    <t>T841008</t>
  </si>
  <si>
    <t>HRVATSKI ZEMLJIŠNI INFORMACIJSKI SUSTAV - CROLIS</t>
  </si>
  <si>
    <t xml:space="preserve">Ostale pomoći i darovnice </t>
  </si>
  <si>
    <t>RURALNI RAZVOJ</t>
  </si>
  <si>
    <t>A841005</t>
  </si>
  <si>
    <t>TEHNIČKA POMOĆ - PROGRAM RURALNOG RAZVOJA</t>
  </si>
  <si>
    <t>RIBARSTVO</t>
  </si>
  <si>
    <t>A841006</t>
  </si>
  <si>
    <t>TEHNIČKA POMOĆ - OPERATIVNI PROGRAM ZA POMORSTVO I RIBARSTVO</t>
  </si>
  <si>
    <t>Ribarski fondovi</t>
  </si>
  <si>
    <t>Plan za 2024. na 01.01.2024.</t>
  </si>
  <si>
    <t>Novi plan 2024</t>
  </si>
  <si>
    <t>A841010</t>
  </si>
  <si>
    <t>TEHNIČKA POMOĆ - PROGRAM ZA RIBARSTVO I AKVAKULTURU</t>
  </si>
  <si>
    <t>Tekući plan 2024 (NN32/2024)</t>
  </si>
  <si>
    <t>Plan za 2024. EUR</t>
  </si>
  <si>
    <t>Europski poljoprivredni fond za ruralni razvoj (EPFRR)</t>
  </si>
  <si>
    <t>Ribarski fondoci (EMFF i EFF)</t>
  </si>
  <si>
    <t>Tekući plan 2024         (NN 32/2024)</t>
  </si>
  <si>
    <t>I. OPĆI DIO</t>
  </si>
  <si>
    <t>A. SAŽETAK RAČUNA PRIHODA I RASHODA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</si>
  <si>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</si>
  <si>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</si>
  <si>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</si>
  <si>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</si>
  <si>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</si>
  <si>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</si>
  <si>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</si>
  <si>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B. 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</si>
  <si>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</si>
  <si>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</si>
  <si>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</si>
  <si>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</si>
  <si>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</si>
  <si>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>NETO FINANCIRANJE</t>
  </si>
  <si>
    <t>VIŠAK / MANJAK + NETO FINANCIRANJE</t>
  </si>
  <si>
    <t>IZVORNI PLAN 2024.g. (NN149/23)</t>
  </si>
  <si>
    <t>TEKUĆI PLAN
2024.g. (NN 32/24)</t>
  </si>
  <si>
    <t>'IZVORNI PLAN 2024.g. (NN149/23)</t>
  </si>
  <si>
    <t>Novi plan 2024.g.</t>
  </si>
  <si>
    <t>IZMJENE I DOPUNE PRORAČUNA APPRRR ZA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</si>
</sst>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n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" fontId="9" fillId="4" borderId="3" applyNumberFormat="0" applyProtection="0">
      <alignment horizontal="left" vertical="center" indent="1" justifyLastLine="1"/>
    </xf>
    <xf numFmtId="4" fontId="9" fillId="4" borderId="3" applyNumberFormat="0" applyProtection="0">
      <alignment horizontal="left" vertical="center" indent="1" justifyLastLine="1"/>
    </xf>
    <xf numFmtId="4" fontId="9" fillId="5" borderId="3" applyNumberFormat="0" applyProtection="0">
      <alignment horizontal="right" vertical="center"/>
    </xf>
    <xf numFmtId="0" fontId="9" fillId="6" borderId="3" applyNumberFormat="0" applyProtection="0">
      <alignment horizontal="left" vertical="center" indent="1" justifyLastLine="1"/>
    </xf>
    <xf numFmtId="4" fontId="9" fillId="7" borderId="3" applyNumberFormat="0" applyProtection="0">
      <alignment vertical="center"/>
    </xf>
    <xf numFmtId="0" fontId="9" fillId="8" borderId="3" applyNumberFormat="0" applyProtection="0">
      <alignment horizontal="left" vertical="center" indent="1" justifyLastLine="1"/>
    </xf>
    <xf numFmtId="0" fontId="9" fillId="9" borderId="3" applyNumberFormat="0" applyProtection="0">
      <alignment horizontal="left" vertical="center" indent="1" justifyLastLine="1"/>
    </xf>
    <xf numFmtId="4" fontId="9" fillId="0" borderId="3" applyNumberFormat="0" applyProtection="0">
      <alignment horizontal="right" vertical="center"/>
    </xf>
  </cellStyleXfs>
  <cellXfs count="128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0" fontId="8" fillId="2" borderId="1" xfId="0" quotePrefix="1" applyFont="1" applyFill="1" applyBorder="1" applyAlignment="1">
      <alignment horizontal="left" vertical="center"/>
    </xf>
    <xf numFmtId="0" fontId="1" fillId="0" borderId="0" xfId="0" applyFont="1"/>
    <xf numFmtId="0" fontId="10" fillId="2" borderId="1" xfId="0" quotePrefix="1" applyFont="1" applyFill="1" applyBorder="1" applyAlignment="1">
      <alignment horizontal="left" vertical="center"/>
    </xf>
    <xf numFmtId="4" fontId="11" fillId="0" borderId="0" xfId="0" applyNumberFormat="1" applyFont="1"/>
    <xf numFmtId="164" fontId="5" fillId="0" borderId="0" xfId="0" applyNumberFormat="1" applyFont="1" applyAlignment="1">
      <alignment horizontal="center" vertical="center" wrapText="1"/>
    </xf>
    <xf numFmtId="164" fontId="11" fillId="0" borderId="0" xfId="0" applyNumberFormat="1" applyFont="1"/>
    <xf numFmtId="4" fontId="5" fillId="0" borderId="0" xfId="0" applyNumberFormat="1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/>
    </xf>
    <xf numFmtId="0" fontId="8" fillId="3" borderId="1" xfId="0" quotePrefix="1" applyFont="1" applyFill="1" applyBorder="1" applyAlignment="1">
      <alignment horizontal="left"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3" fontId="14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3" borderId="1" xfId="0" quotePrefix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10" borderId="2" xfId="0" applyNumberFormat="1" applyFont="1" applyFill="1" applyBorder="1" applyAlignment="1" applyProtection="1">
      <alignment horizontal="center" vertical="center" wrapText="1"/>
    </xf>
    <xf numFmtId="0" fontId="5" fillId="10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3" fontId="3" fillId="2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3" fontId="16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/>
    <xf numFmtId="3" fontId="0" fillId="0" borderId="1" xfId="0" applyNumberFormat="1" applyBorder="1"/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/>
    </xf>
    <xf numFmtId="164" fontId="12" fillId="3" borderId="1" xfId="0" applyNumberFormat="1" applyFont="1" applyFill="1" applyBorder="1" applyAlignment="1">
      <alignment vertical="center"/>
    </xf>
    <xf numFmtId="0" fontId="15" fillId="0" borderId="0" xfId="0" applyFont="1" applyAlignment="1">
      <alignment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19" fillId="0" borderId="1" xfId="0" quotePrefix="1" applyFont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 wrapText="1"/>
    </xf>
    <xf numFmtId="3" fontId="5" fillId="0" borderId="1" xfId="0" applyNumberFormat="1" applyFont="1" applyBorder="1" applyAlignment="1">
      <alignment horizontal="right"/>
    </xf>
    <xf numFmtId="0" fontId="8" fillId="3" borderId="4" xfId="0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 applyProtection="1">
      <alignment vertical="center"/>
    </xf>
    <xf numFmtId="3" fontId="5" fillId="3" borderId="1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right" vertical="center" wrapText="1"/>
    </xf>
    <xf numFmtId="0" fontId="6" fillId="3" borderId="1" xfId="0" applyNumberFormat="1" applyFont="1" applyFill="1" applyBorder="1" applyAlignment="1" applyProtection="1">
      <alignment vertical="center"/>
    </xf>
    <xf numFmtId="3" fontId="5" fillId="0" borderId="1" xfId="0" quotePrefix="1" applyNumberFormat="1" applyFont="1" applyBorder="1" applyAlignment="1">
      <alignment horizontal="right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6" fillId="3" borderId="1" xfId="0" applyNumberFormat="1" applyFont="1" applyFill="1" applyBorder="1" applyAlignment="1" applyProtection="1">
      <alignment horizontal="right" vertical="center" wrapText="1"/>
    </xf>
    <xf numFmtId="0" fontId="20" fillId="0" borderId="0" xfId="0" quotePrefix="1" applyNumberFormat="1" applyFont="1" applyFill="1" applyBorder="1" applyAlignment="1" applyProtection="1">
      <alignment horizontal="left" wrapText="1"/>
    </xf>
    <xf numFmtId="0" fontId="21" fillId="0" borderId="0" xfId="0" applyNumberFormat="1" applyFont="1" applyFill="1" applyBorder="1" applyAlignment="1" applyProtection="1">
      <alignment wrapText="1"/>
    </xf>
    <xf numFmtId="3" fontId="4" fillId="0" borderId="0" xfId="0" applyNumberFormat="1" applyFont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 applyProtection="1">
      <alignment vertical="center"/>
    </xf>
    <xf numFmtId="4" fontId="3" fillId="0" borderId="1" xfId="0" applyNumberFormat="1" applyFont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 applyProtection="1">
      <alignment horizontal="right" wrapText="1"/>
    </xf>
    <xf numFmtId="0" fontId="5" fillId="0" borderId="4" xfId="0" quotePrefix="1" applyFont="1" applyBorder="1" applyAlignment="1">
      <alignment horizontal="left" wrapText="1"/>
    </xf>
    <xf numFmtId="0" fontId="5" fillId="0" borderId="5" xfId="0" quotePrefix="1" applyFont="1" applyBorder="1" applyAlignment="1">
      <alignment horizontal="left" wrapText="1"/>
    </xf>
    <xf numFmtId="0" fontId="8" fillId="3" borderId="4" xfId="0" quotePrefix="1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vertical="center"/>
    </xf>
    <xf numFmtId="0" fontId="8" fillId="0" borderId="4" xfId="0" quotePrefix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 applyProtection="1">
      <alignment vertical="center"/>
    </xf>
    <xf numFmtId="0" fontId="8" fillId="0" borderId="4" xfId="0" quotePrefix="1" applyNumberFormat="1" applyFont="1" applyFill="1" applyBorder="1" applyAlignment="1" applyProtection="1">
      <alignment horizontal="left" vertical="center" wrapText="1"/>
    </xf>
    <xf numFmtId="0" fontId="8" fillId="0" borderId="4" xfId="0" quotePrefix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 indent="7"/>
    </xf>
    <xf numFmtId="0" fontId="3" fillId="2" borderId="5" xfId="0" applyNumberFormat="1" applyFont="1" applyFill="1" applyBorder="1" applyAlignment="1" applyProtection="1">
      <alignment horizontal="left" vertical="center" wrapText="1" indent="7"/>
    </xf>
    <xf numFmtId="0" fontId="3" fillId="2" borderId="2" xfId="0" applyNumberFormat="1" applyFont="1" applyFill="1" applyBorder="1" applyAlignment="1" applyProtection="1">
      <alignment horizontal="left" vertical="center" wrapText="1" indent="7"/>
    </xf>
    <xf numFmtId="0" fontId="3" fillId="2" borderId="4" xfId="0" applyNumberFormat="1" applyFont="1" applyFill="1" applyBorder="1" applyAlignment="1" applyProtection="1">
      <alignment horizontal="left" vertical="center" wrapText="1" indent="6"/>
    </xf>
    <xf numFmtId="0" fontId="3" fillId="2" borderId="5" xfId="0" applyNumberFormat="1" applyFont="1" applyFill="1" applyBorder="1" applyAlignment="1" applyProtection="1">
      <alignment horizontal="left" vertical="center" wrapText="1" indent="6"/>
    </xf>
    <xf numFmtId="0" fontId="3" fillId="2" borderId="2" xfId="0" applyNumberFormat="1" applyFont="1" applyFill="1" applyBorder="1" applyAlignment="1" applyProtection="1">
      <alignment horizontal="left" vertical="center" wrapText="1" indent="6"/>
    </xf>
    <xf numFmtId="0" fontId="5" fillId="2" borderId="4" xfId="0" applyNumberFormat="1" applyFont="1" applyFill="1" applyBorder="1" applyAlignment="1" applyProtection="1">
      <alignment horizontal="left" vertical="center" wrapText="1" indent="5"/>
    </xf>
    <xf numFmtId="0" fontId="5" fillId="2" borderId="5" xfId="0" applyNumberFormat="1" applyFont="1" applyFill="1" applyBorder="1" applyAlignment="1" applyProtection="1">
      <alignment horizontal="left" vertical="center" wrapText="1" indent="5"/>
    </xf>
    <xf numFmtId="0" fontId="5" fillId="2" borderId="2" xfId="0" applyNumberFormat="1" applyFont="1" applyFill="1" applyBorder="1" applyAlignment="1" applyProtection="1">
      <alignment horizontal="left" vertical="center" wrapText="1" indent="5"/>
    </xf>
    <xf numFmtId="0" fontId="16" fillId="2" borderId="4" xfId="0" applyNumberFormat="1" applyFont="1" applyFill="1" applyBorder="1" applyAlignment="1" applyProtection="1">
      <alignment horizontal="left" vertical="center" wrapText="1" indent="4"/>
    </xf>
    <xf numFmtId="0" fontId="16" fillId="2" borderId="5" xfId="0" applyNumberFormat="1" applyFont="1" applyFill="1" applyBorder="1" applyAlignment="1" applyProtection="1">
      <alignment horizontal="left" vertical="center" wrapText="1" indent="4"/>
    </xf>
    <xf numFmtId="0" fontId="16" fillId="2" borderId="2" xfId="0" applyNumberFormat="1" applyFont="1" applyFill="1" applyBorder="1" applyAlignment="1" applyProtection="1">
      <alignment horizontal="left" vertical="center" wrapText="1" indent="4"/>
    </xf>
    <xf numFmtId="0" fontId="5" fillId="2" borderId="4" xfId="0" applyNumberFormat="1" applyFont="1" applyFill="1" applyBorder="1" applyAlignment="1" applyProtection="1">
      <alignment horizontal="left" vertical="center" wrapText="1" indent="3"/>
    </xf>
    <xf numFmtId="0" fontId="5" fillId="2" borderId="5" xfId="0" applyNumberFormat="1" applyFont="1" applyFill="1" applyBorder="1" applyAlignment="1" applyProtection="1">
      <alignment horizontal="left" vertical="center" wrapText="1" indent="3"/>
    </xf>
    <xf numFmtId="0" fontId="5" fillId="2" borderId="2" xfId="0" applyNumberFormat="1" applyFont="1" applyFill="1" applyBorder="1" applyAlignment="1" applyProtection="1">
      <alignment horizontal="left" vertical="center" wrapText="1" indent="3"/>
    </xf>
    <xf numFmtId="0" fontId="15" fillId="0" borderId="0" xfId="0" applyFont="1" applyAlignment="1">
      <alignment wrapText="1"/>
    </xf>
    <xf numFmtId="0" fontId="5" fillId="10" borderId="4" xfId="0" applyNumberFormat="1" applyFont="1" applyFill="1" applyBorder="1" applyAlignment="1" applyProtection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left" vertical="center" wrapText="1" indent="1"/>
    </xf>
    <xf numFmtId="49" fontId="5" fillId="2" borderId="5" xfId="0" applyNumberFormat="1" applyFont="1" applyFill="1" applyBorder="1" applyAlignment="1" applyProtection="1">
      <alignment horizontal="left" vertical="center" wrapText="1" indent="1"/>
    </xf>
    <xf numFmtId="49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2"/>
    </xf>
    <xf numFmtId="0" fontId="5" fillId="2" borderId="5" xfId="0" applyNumberFormat="1" applyFont="1" applyFill="1" applyBorder="1" applyAlignment="1" applyProtection="1">
      <alignment horizontal="left" vertical="center" wrapText="1" indent="2"/>
    </xf>
    <xf numFmtId="0" fontId="5" fillId="2" borderId="2" xfId="0" applyNumberFormat="1" applyFont="1" applyFill="1" applyBorder="1" applyAlignment="1" applyProtection="1">
      <alignment horizontal="left" vertical="center" wrapText="1" indent="2"/>
    </xf>
  </cellXfs>
  <cellStyles count="9">
    <cellStyle name="Normal" xfId="0" builtinId="0"/>
    <cellStyle name="SAPBEXaggData" xfId="5"/>
    <cellStyle name="SAPBEXchaText" xfId="1"/>
    <cellStyle name="SAPBEXformats" xfId="3"/>
    <cellStyle name="SAPBEXHLevel0" xfId="4"/>
    <cellStyle name="SAPBEXHLevel1" xfId="6"/>
    <cellStyle name="SAPBEXHLevel3" xfId="7"/>
    <cellStyle name="SAPBEXstdData" xfId="8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H26" sqref="H26"/>
    </sheetView>
  </sheetViews>
  <sheetFormatPr defaultRowHeight="15" x14ac:dyDescent="0.25"/>
  <cols>
    <col min="1" max="4" width="9.140625" style="1"/>
    <col min="5" max="5" width="25.28515625" style="1" customWidth="1"/>
    <col min="6" max="8" width="19.42578125" style="1" customWidth="1"/>
    <col min="9" max="10" width="25.28515625" style="1" customWidth="1"/>
    <col min="11" max="16384" width="9.140625" style="1"/>
  </cols>
  <sheetData>
    <row r="1" spans="1:10" ht="15.75" customHeight="1" x14ac:dyDescent="0.25">
      <c r="A1" s="89" t="s">
        <v>107</v>
      </c>
      <c r="B1" s="89"/>
      <c r="C1" s="89"/>
      <c r="D1" s="89"/>
      <c r="E1" s="89"/>
      <c r="F1" s="89"/>
      <c r="G1" s="89"/>
      <c r="H1" s="89"/>
      <c r="I1" s="51"/>
      <c r="J1" s="51"/>
    </row>
    <row r="2" spans="1:10" ht="18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customHeight="1" x14ac:dyDescent="0.25">
      <c r="A3" s="89" t="s">
        <v>86</v>
      </c>
      <c r="B3" s="89"/>
      <c r="C3" s="89"/>
      <c r="D3" s="89"/>
      <c r="E3" s="89"/>
      <c r="F3" s="89"/>
      <c r="G3" s="89"/>
      <c r="H3" s="89"/>
      <c r="I3" s="52"/>
      <c r="J3" s="52"/>
    </row>
    <row r="4" spans="1:10" ht="18" x14ac:dyDescent="0.25">
      <c r="A4" s="31"/>
      <c r="B4" s="31"/>
      <c r="C4" s="31"/>
      <c r="D4" s="31"/>
      <c r="E4" s="31"/>
      <c r="F4" s="31"/>
      <c r="G4" s="31"/>
      <c r="H4" s="31"/>
      <c r="I4" s="53"/>
      <c r="J4" s="53"/>
    </row>
    <row r="5" spans="1:10" ht="15.75" x14ac:dyDescent="0.25">
      <c r="A5" s="89" t="s">
        <v>87</v>
      </c>
      <c r="B5" s="89"/>
      <c r="C5" s="89"/>
      <c r="D5" s="89"/>
      <c r="E5" s="89"/>
      <c r="F5" s="89"/>
      <c r="G5" s="89"/>
      <c r="H5" s="89"/>
      <c r="I5" s="50"/>
      <c r="J5" s="50"/>
    </row>
    <row r="6" spans="1:10" ht="18" x14ac:dyDescent="0.25">
      <c r="A6" s="54"/>
      <c r="B6" s="55"/>
      <c r="C6" s="55"/>
      <c r="D6" s="55"/>
      <c r="E6" s="56"/>
      <c r="F6" s="56"/>
      <c r="G6" s="56"/>
      <c r="H6" s="57"/>
    </row>
    <row r="7" spans="1:10" ht="25.5" customHeight="1" x14ac:dyDescent="0.25">
      <c r="A7" s="90" t="s">
        <v>23</v>
      </c>
      <c r="B7" s="91"/>
      <c r="C7" s="91"/>
      <c r="D7" s="91"/>
      <c r="E7" s="91"/>
      <c r="F7" s="58" t="s">
        <v>103</v>
      </c>
      <c r="G7" s="58" t="s">
        <v>104</v>
      </c>
      <c r="H7" s="59" t="s">
        <v>106</v>
      </c>
    </row>
    <row r="8" spans="1:10" ht="12" customHeight="1" x14ac:dyDescent="0.25">
      <c r="A8" s="92">
        <v>1</v>
      </c>
      <c r="B8" s="92"/>
      <c r="C8" s="92"/>
      <c r="D8" s="92"/>
      <c r="E8" s="92"/>
      <c r="F8" s="60"/>
      <c r="G8" s="60">
        <v>3</v>
      </c>
      <c r="H8" s="61">
        <v>4</v>
      </c>
    </row>
    <row r="9" spans="1:10" ht="15" customHeight="1" x14ac:dyDescent="0.25">
      <c r="A9" s="93" t="s">
        <v>88</v>
      </c>
      <c r="B9" s="95"/>
      <c r="C9" s="95"/>
      <c r="D9" s="95"/>
      <c r="E9" s="99"/>
      <c r="F9" s="62">
        <v>42561708</v>
      </c>
      <c r="G9" s="62">
        <v>41716830</v>
      </c>
      <c r="H9" s="80">
        <v>43806725</v>
      </c>
    </row>
    <row r="10" spans="1:10" x14ac:dyDescent="0.25">
      <c r="A10" s="98" t="s">
        <v>89</v>
      </c>
      <c r="B10" s="99"/>
      <c r="C10" s="99"/>
      <c r="D10" s="99"/>
      <c r="E10" s="99"/>
      <c r="F10" s="62">
        <v>0</v>
      </c>
      <c r="G10" s="62">
        <v>0</v>
      </c>
      <c r="H10" s="80">
        <v>0</v>
      </c>
    </row>
    <row r="11" spans="1:10" ht="15" customHeight="1" x14ac:dyDescent="0.25">
      <c r="A11" s="96" t="s">
        <v>90</v>
      </c>
      <c r="B11" s="88"/>
      <c r="C11" s="88"/>
      <c r="D11" s="88"/>
      <c r="E11" s="97"/>
      <c r="F11" s="63">
        <f>F9</f>
        <v>42561708</v>
      </c>
      <c r="G11" s="63">
        <f t="shared" ref="G11:H11" si="0">G9+G10</f>
        <v>41716830</v>
      </c>
      <c r="H11" s="81">
        <f t="shared" si="0"/>
        <v>43806725</v>
      </c>
    </row>
    <row r="12" spans="1:10" ht="15" customHeight="1" x14ac:dyDescent="0.25">
      <c r="A12" s="100" t="s">
        <v>91</v>
      </c>
      <c r="B12" s="95"/>
      <c r="C12" s="95"/>
      <c r="D12" s="95"/>
      <c r="E12" s="95"/>
      <c r="F12" s="64">
        <v>39600953</v>
      </c>
      <c r="G12" s="64">
        <v>38873046</v>
      </c>
      <c r="H12" s="80">
        <v>41635398</v>
      </c>
    </row>
    <row r="13" spans="1:10" x14ac:dyDescent="0.25">
      <c r="A13" s="101" t="s">
        <v>92</v>
      </c>
      <c r="B13" s="99"/>
      <c r="C13" s="99"/>
      <c r="D13" s="99"/>
      <c r="E13" s="99"/>
      <c r="F13" s="62">
        <v>2826045</v>
      </c>
      <c r="G13" s="62">
        <v>2709074</v>
      </c>
      <c r="H13" s="82">
        <v>2171327</v>
      </c>
    </row>
    <row r="14" spans="1:10" x14ac:dyDescent="0.25">
      <c r="A14" s="66" t="s">
        <v>93</v>
      </c>
      <c r="B14" s="67"/>
      <c r="C14" s="67"/>
      <c r="D14" s="67"/>
      <c r="E14" s="67"/>
      <c r="F14" s="63">
        <f>F12+F13</f>
        <v>42426998</v>
      </c>
      <c r="G14" s="63">
        <f>G12+G13</f>
        <v>41582120</v>
      </c>
      <c r="H14" s="83">
        <f>H12+H13</f>
        <v>43806725</v>
      </c>
    </row>
    <row r="15" spans="1:10" ht="15" customHeight="1" x14ac:dyDescent="0.25">
      <c r="A15" s="87" t="s">
        <v>94</v>
      </c>
      <c r="B15" s="88"/>
      <c r="C15" s="88"/>
      <c r="D15" s="88"/>
      <c r="E15" s="88"/>
      <c r="F15" s="69">
        <f>F11-F14</f>
        <v>134710</v>
      </c>
      <c r="G15" s="69">
        <f>G11-G14</f>
        <v>134710</v>
      </c>
      <c r="H15" s="84">
        <f>H11-H14</f>
        <v>0</v>
      </c>
    </row>
    <row r="16" spans="1:10" ht="18" x14ac:dyDescent="0.25">
      <c r="A16" s="31"/>
      <c r="B16" s="70"/>
      <c r="C16" s="70"/>
      <c r="D16" s="70"/>
      <c r="E16" s="70"/>
      <c r="F16" s="70"/>
      <c r="G16" s="70"/>
      <c r="H16" s="70"/>
      <c r="I16" s="71"/>
      <c r="J16" s="71"/>
    </row>
    <row r="17" spans="1:10" ht="15.75" x14ac:dyDescent="0.25">
      <c r="A17" s="89" t="s">
        <v>95</v>
      </c>
      <c r="B17" s="89"/>
      <c r="C17" s="89"/>
      <c r="D17" s="89"/>
      <c r="E17" s="89"/>
      <c r="F17" s="89"/>
      <c r="G17" s="89"/>
      <c r="H17" s="89"/>
      <c r="I17" s="50"/>
      <c r="J17" s="50"/>
    </row>
    <row r="18" spans="1:10" ht="18" x14ac:dyDescent="0.25">
      <c r="A18" s="31"/>
      <c r="B18" s="70"/>
      <c r="C18" s="70"/>
      <c r="D18" s="70"/>
      <c r="E18" s="70"/>
      <c r="F18" s="70"/>
      <c r="G18" s="70"/>
      <c r="H18" s="71"/>
    </row>
    <row r="19" spans="1:10" ht="25.5" customHeight="1" x14ac:dyDescent="0.25">
      <c r="A19" s="90" t="s">
        <v>23</v>
      </c>
      <c r="B19" s="91"/>
      <c r="C19" s="91"/>
      <c r="D19" s="91"/>
      <c r="E19" s="91"/>
      <c r="F19" s="58" t="s">
        <v>105</v>
      </c>
      <c r="G19" s="58" t="s">
        <v>104</v>
      </c>
      <c r="H19" s="59" t="s">
        <v>106</v>
      </c>
    </row>
    <row r="20" spans="1:10" ht="12" customHeight="1" x14ac:dyDescent="0.25">
      <c r="A20" s="92">
        <v>1</v>
      </c>
      <c r="B20" s="92"/>
      <c r="C20" s="92"/>
      <c r="D20" s="92"/>
      <c r="E20" s="92"/>
      <c r="F20" s="60"/>
      <c r="G20" s="60">
        <v>3</v>
      </c>
      <c r="H20" s="61">
        <v>4</v>
      </c>
    </row>
    <row r="21" spans="1:10" ht="15.75" customHeight="1" x14ac:dyDescent="0.25">
      <c r="A21" s="93" t="s">
        <v>96</v>
      </c>
      <c r="B21" s="94"/>
      <c r="C21" s="94"/>
      <c r="D21" s="94"/>
      <c r="E21" s="94"/>
      <c r="F21" s="72"/>
      <c r="G21" s="72">
        <v>0</v>
      </c>
      <c r="H21" s="65">
        <v>0</v>
      </c>
    </row>
    <row r="22" spans="1:10" ht="15" customHeight="1" x14ac:dyDescent="0.25">
      <c r="A22" s="93" t="s">
        <v>97</v>
      </c>
      <c r="B22" s="95"/>
      <c r="C22" s="95"/>
      <c r="D22" s="95"/>
      <c r="E22" s="95"/>
      <c r="F22" s="72"/>
      <c r="G22" s="72">
        <v>0</v>
      </c>
      <c r="H22" s="65">
        <v>0</v>
      </c>
    </row>
    <row r="23" spans="1:10" ht="15" customHeight="1" x14ac:dyDescent="0.25">
      <c r="A23" s="96" t="s">
        <v>98</v>
      </c>
      <c r="B23" s="88"/>
      <c r="C23" s="88"/>
      <c r="D23" s="88"/>
      <c r="E23" s="97"/>
      <c r="F23" s="73"/>
      <c r="G23" s="73">
        <f>G21-G22</f>
        <v>0</v>
      </c>
      <c r="H23" s="68">
        <v>0</v>
      </c>
    </row>
    <row r="24" spans="1:10" ht="15" customHeight="1" x14ac:dyDescent="0.25">
      <c r="A24" s="85" t="s">
        <v>99</v>
      </c>
      <c r="B24" s="86"/>
      <c r="C24" s="86"/>
      <c r="D24" s="86"/>
      <c r="E24" s="86"/>
      <c r="F24" s="74">
        <v>125084</v>
      </c>
      <c r="G24" s="74">
        <v>125084</v>
      </c>
      <c r="H24" s="75">
        <v>5221</v>
      </c>
    </row>
    <row r="25" spans="1:10" ht="15" customHeight="1" x14ac:dyDescent="0.25">
      <c r="A25" s="85" t="s">
        <v>100</v>
      </c>
      <c r="B25" s="86"/>
      <c r="C25" s="86"/>
      <c r="D25" s="86"/>
      <c r="E25" s="86"/>
      <c r="F25" s="74">
        <v>259794</v>
      </c>
      <c r="G25" s="74">
        <v>259794</v>
      </c>
      <c r="H25" s="75">
        <v>5221</v>
      </c>
    </row>
    <row r="26" spans="1:10" ht="15" customHeight="1" x14ac:dyDescent="0.25">
      <c r="A26" s="87" t="s">
        <v>101</v>
      </c>
      <c r="B26" s="88"/>
      <c r="C26" s="88"/>
      <c r="D26" s="88"/>
      <c r="E26" s="88"/>
      <c r="F26" s="76">
        <f>F24-F25</f>
        <v>-134710</v>
      </c>
      <c r="G26" s="76">
        <f>G24-G25</f>
        <v>-134710</v>
      </c>
      <c r="H26" s="68">
        <f>H24-H25</f>
        <v>0</v>
      </c>
    </row>
    <row r="27" spans="1:10" ht="15" customHeight="1" x14ac:dyDescent="0.25">
      <c r="A27" s="87" t="s">
        <v>102</v>
      </c>
      <c r="B27" s="88"/>
      <c r="C27" s="88"/>
      <c r="D27" s="88"/>
      <c r="E27" s="88"/>
      <c r="F27" s="76">
        <f>F15+F26</f>
        <v>0</v>
      </c>
      <c r="G27" s="76">
        <f>G15+G26</f>
        <v>0</v>
      </c>
      <c r="H27" s="68">
        <f>H15+H26</f>
        <v>0</v>
      </c>
    </row>
    <row r="28" spans="1:10" ht="15.75" x14ac:dyDescent="0.25">
      <c r="A28" s="77"/>
      <c r="B28" s="78"/>
      <c r="C28" s="78"/>
      <c r="D28" s="78"/>
      <c r="E28" s="78"/>
      <c r="F28" s="78"/>
      <c r="G28" s="78"/>
      <c r="H28" s="79"/>
      <c r="I28" s="79"/>
      <c r="J28" s="79"/>
    </row>
    <row r="29" spans="1:10" ht="9" customHeight="1" x14ac:dyDescent="0.25"/>
  </sheetData>
  <mergeCells count="21">
    <mergeCell ref="A13:E13"/>
    <mergeCell ref="A15:E15"/>
    <mergeCell ref="A7:E7"/>
    <mergeCell ref="A8:E8"/>
    <mergeCell ref="A9:E9"/>
    <mergeCell ref="A25:E25"/>
    <mergeCell ref="A26:E26"/>
    <mergeCell ref="A27:E27"/>
    <mergeCell ref="A1:H1"/>
    <mergeCell ref="A3:H3"/>
    <mergeCell ref="A5:H5"/>
    <mergeCell ref="A17:H17"/>
    <mergeCell ref="A19:E19"/>
    <mergeCell ref="A20:E20"/>
    <mergeCell ref="A21:E21"/>
    <mergeCell ref="A22:E22"/>
    <mergeCell ref="A23:E23"/>
    <mergeCell ref="A24:E24"/>
    <mergeCell ref="A10:E10"/>
    <mergeCell ref="A11:E11"/>
    <mergeCell ref="A12:E1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9"/>
  <sheetViews>
    <sheetView topLeftCell="A4" workbookViewId="0">
      <selection activeCell="G29" sqref="G29"/>
    </sheetView>
  </sheetViews>
  <sheetFormatPr defaultColWidth="9.140625" defaultRowHeight="15" x14ac:dyDescent="0.25"/>
  <cols>
    <col min="1" max="1" width="7.42578125" style="1" bestFit="1" customWidth="1"/>
    <col min="2" max="2" width="8.42578125" style="1" bestFit="1" customWidth="1"/>
    <col min="3" max="3" width="10.5703125" style="1" bestFit="1" customWidth="1"/>
    <col min="4" max="4" width="55.28515625" style="1" customWidth="1"/>
    <col min="5" max="5" width="20.7109375" style="13" customWidth="1"/>
    <col min="6" max="6" width="20.7109375" style="11" customWidth="1"/>
    <col min="7" max="7" width="20.7109375" style="1" customWidth="1"/>
    <col min="8" max="10" width="9.140625" style="1"/>
    <col min="11" max="11" width="12.7109375" style="1" bestFit="1" customWidth="1"/>
    <col min="12" max="12" width="11.7109375" style="1" bestFit="1" customWidth="1"/>
    <col min="13" max="16384" width="9.140625" style="1"/>
  </cols>
  <sheetData>
    <row r="1" spans="1:12" ht="18" customHeight="1" x14ac:dyDescent="0.25">
      <c r="A1" s="2"/>
      <c r="B1" s="2"/>
      <c r="C1" s="2"/>
      <c r="D1" s="2"/>
      <c r="E1" s="12"/>
      <c r="F1" s="14"/>
    </row>
    <row r="2" spans="1:12" ht="15.75" customHeight="1" x14ac:dyDescent="0.25">
      <c r="A2" s="102" t="s">
        <v>20</v>
      </c>
      <c r="B2" s="102"/>
      <c r="C2" s="102"/>
      <c r="D2" s="102"/>
      <c r="E2" s="102"/>
      <c r="F2" s="102"/>
      <c r="G2" s="102"/>
    </row>
    <row r="3" spans="1:12" ht="15.75" customHeight="1" x14ac:dyDescent="0.25">
      <c r="A3" s="102" t="s">
        <v>21</v>
      </c>
      <c r="B3" s="102"/>
      <c r="C3" s="102"/>
      <c r="D3" s="102"/>
      <c r="E3" s="102"/>
      <c r="F3" s="102"/>
      <c r="G3" s="102"/>
    </row>
    <row r="4" spans="1:12" ht="18" x14ac:dyDescent="0.25">
      <c r="A4" s="2"/>
      <c r="B4" s="2"/>
      <c r="C4" s="2"/>
      <c r="D4" s="2"/>
      <c r="E4" s="12"/>
      <c r="F4" s="14"/>
    </row>
    <row r="5" spans="1:12" ht="63.75" customHeight="1" x14ac:dyDescent="0.25">
      <c r="A5" s="17" t="s">
        <v>0</v>
      </c>
      <c r="B5" s="17" t="s">
        <v>1</v>
      </c>
      <c r="C5" s="17" t="s">
        <v>2</v>
      </c>
      <c r="D5" s="17" t="s">
        <v>3</v>
      </c>
      <c r="E5" s="18" t="s">
        <v>82</v>
      </c>
      <c r="F5" s="17" t="s">
        <v>85</v>
      </c>
      <c r="G5" s="17" t="s">
        <v>78</v>
      </c>
    </row>
    <row r="6" spans="1:12" ht="15.75" customHeight="1" x14ac:dyDescent="0.25">
      <c r="A6" s="3">
        <v>6</v>
      </c>
      <c r="B6" s="3"/>
      <c r="C6" s="3"/>
      <c r="D6" s="3" t="s">
        <v>4</v>
      </c>
      <c r="E6" s="45">
        <f>E7+E21+E26</f>
        <v>42561708.240000002</v>
      </c>
      <c r="F6" s="45">
        <f>F7+F21+F26</f>
        <v>41716830.240000002</v>
      </c>
      <c r="G6" s="45">
        <f>G7+G21+G26</f>
        <v>43806725.240000002</v>
      </c>
      <c r="K6" s="16"/>
    </row>
    <row r="7" spans="1:12" s="9" customFormat="1" ht="25.5" x14ac:dyDescent="0.25">
      <c r="A7" s="19"/>
      <c r="B7" s="19">
        <v>63</v>
      </c>
      <c r="C7" s="19"/>
      <c r="D7" s="19" t="s">
        <v>5</v>
      </c>
      <c r="E7" s="49">
        <f>E8+E12+E16</f>
        <v>13729568</v>
      </c>
      <c r="F7" s="49">
        <f t="shared" ref="F7:G7" si="0">F8+F12+F16</f>
        <v>13729568</v>
      </c>
      <c r="G7" s="49">
        <f t="shared" si="0"/>
        <v>13935183</v>
      </c>
    </row>
    <row r="8" spans="1:12" s="9" customFormat="1" x14ac:dyDescent="0.25">
      <c r="A8" s="19"/>
      <c r="B8" s="19"/>
      <c r="C8" s="20">
        <v>51</v>
      </c>
      <c r="D8" s="20" t="s">
        <v>6</v>
      </c>
      <c r="E8" s="46">
        <f>E9+E10+E11</f>
        <v>21236</v>
      </c>
      <c r="F8" s="46">
        <f t="shared" ref="F8:G8" si="1">F9+F10+F11</f>
        <v>21236</v>
      </c>
      <c r="G8" s="46">
        <f t="shared" si="1"/>
        <v>14236</v>
      </c>
    </row>
    <row r="9" spans="1:12" ht="25.5" x14ac:dyDescent="0.25">
      <c r="A9" s="6"/>
      <c r="B9" s="6"/>
      <c r="C9" s="5">
        <v>632311800</v>
      </c>
      <c r="D9" s="7" t="s">
        <v>7</v>
      </c>
      <c r="E9" s="47">
        <v>21236</v>
      </c>
      <c r="F9" s="47">
        <v>21236</v>
      </c>
      <c r="G9" s="47">
        <v>14236</v>
      </c>
      <c r="L9" s="15"/>
    </row>
    <row r="10" spans="1:12" x14ac:dyDescent="0.25">
      <c r="A10" s="6"/>
      <c r="B10" s="6"/>
      <c r="C10" s="5"/>
      <c r="D10" s="6" t="s">
        <v>8</v>
      </c>
      <c r="E10" s="47">
        <v>0</v>
      </c>
      <c r="F10" s="47">
        <v>0</v>
      </c>
      <c r="G10" s="47">
        <v>0</v>
      </c>
      <c r="L10" s="15"/>
    </row>
    <row r="11" spans="1:12" x14ac:dyDescent="0.25">
      <c r="A11" s="6"/>
      <c r="B11" s="6"/>
      <c r="C11" s="5"/>
      <c r="D11" s="6" t="s">
        <v>9</v>
      </c>
      <c r="E11" s="47">
        <v>0</v>
      </c>
      <c r="F11" s="47">
        <v>0</v>
      </c>
      <c r="G11" s="47">
        <v>0</v>
      </c>
    </row>
    <row r="12" spans="1:12" s="9" customFormat="1" x14ac:dyDescent="0.25">
      <c r="A12" s="21"/>
      <c r="B12" s="21"/>
      <c r="C12" s="20">
        <v>52</v>
      </c>
      <c r="D12" s="20" t="s">
        <v>10</v>
      </c>
      <c r="E12" s="46">
        <f>E13</f>
        <v>555817</v>
      </c>
      <c r="F12" s="46">
        <f t="shared" ref="F12:G12" si="2">F13</f>
        <v>555817</v>
      </c>
      <c r="G12" s="46">
        <f t="shared" si="2"/>
        <v>101619</v>
      </c>
    </row>
    <row r="13" spans="1:12" ht="25.5" x14ac:dyDescent="0.25">
      <c r="A13" s="4"/>
      <c r="B13" s="4"/>
      <c r="C13" s="5">
        <v>6393</v>
      </c>
      <c r="D13" s="7" t="s">
        <v>11</v>
      </c>
      <c r="E13" s="47">
        <v>555817</v>
      </c>
      <c r="F13" s="47">
        <v>555817</v>
      </c>
      <c r="G13" s="47">
        <v>101619</v>
      </c>
    </row>
    <row r="14" spans="1:12" x14ac:dyDescent="0.25">
      <c r="A14" s="4"/>
      <c r="B14" s="4"/>
      <c r="C14" s="5"/>
      <c r="D14" s="6" t="s">
        <v>8</v>
      </c>
      <c r="E14" s="47">
        <v>101.74</v>
      </c>
      <c r="F14" s="47">
        <v>101.74</v>
      </c>
      <c r="G14" s="47">
        <v>101.74</v>
      </c>
    </row>
    <row r="15" spans="1:12" x14ac:dyDescent="0.25">
      <c r="A15" s="4"/>
      <c r="B15" s="4"/>
      <c r="C15" s="5"/>
      <c r="D15" s="6" t="s">
        <v>9</v>
      </c>
      <c r="E15" s="47"/>
      <c r="F15" s="47"/>
      <c r="G15" s="47">
        <v>0</v>
      </c>
    </row>
    <row r="16" spans="1:12" x14ac:dyDescent="0.25">
      <c r="A16" s="30"/>
      <c r="B16" s="21"/>
      <c r="C16" s="20">
        <v>56</v>
      </c>
      <c r="D16" s="19" t="s">
        <v>41</v>
      </c>
      <c r="E16" s="46">
        <f>E17+E18</f>
        <v>13152515</v>
      </c>
      <c r="F16" s="46">
        <f>F17+F18</f>
        <v>13152515</v>
      </c>
      <c r="G16" s="46">
        <f>G17+G18</f>
        <v>13819328</v>
      </c>
    </row>
    <row r="17" spans="1:11" s="9" customFormat="1" x14ac:dyDescent="0.25">
      <c r="A17" s="8"/>
      <c r="B17" s="8"/>
      <c r="C17" s="10">
        <v>564</v>
      </c>
      <c r="D17" s="10" t="s">
        <v>84</v>
      </c>
      <c r="E17" s="48">
        <v>234978</v>
      </c>
      <c r="F17" s="48">
        <v>234978</v>
      </c>
      <c r="G17" s="48">
        <v>222641</v>
      </c>
    </row>
    <row r="18" spans="1:11" s="9" customFormat="1" x14ac:dyDescent="0.25">
      <c r="A18" s="8"/>
      <c r="B18" s="8"/>
      <c r="C18" s="10">
        <v>565</v>
      </c>
      <c r="D18" s="10" t="s">
        <v>83</v>
      </c>
      <c r="E18" s="48">
        <v>12917537</v>
      </c>
      <c r="F18" s="48">
        <v>12917537</v>
      </c>
      <c r="G18" s="48">
        <v>13596687</v>
      </c>
    </row>
    <row r="19" spans="1:11" x14ac:dyDescent="0.25">
      <c r="A19" s="4"/>
      <c r="B19" s="4"/>
      <c r="C19" s="5">
        <v>6323</v>
      </c>
      <c r="D19" s="5" t="s">
        <v>12</v>
      </c>
      <c r="E19" s="47">
        <v>11878361</v>
      </c>
      <c r="F19" s="47">
        <v>11878361</v>
      </c>
      <c r="G19" s="47">
        <f>G16-G20</f>
        <v>12972961</v>
      </c>
      <c r="K19" s="16"/>
    </row>
    <row r="20" spans="1:11" x14ac:dyDescent="0.25">
      <c r="A20" s="4"/>
      <c r="B20" s="4"/>
      <c r="C20" s="5">
        <v>6324</v>
      </c>
      <c r="D20" s="5" t="s">
        <v>42</v>
      </c>
      <c r="E20" s="47">
        <v>1274154</v>
      </c>
      <c r="F20" s="47">
        <v>1274154</v>
      </c>
      <c r="G20" s="47">
        <v>846367</v>
      </c>
    </row>
    <row r="21" spans="1:11" ht="25.5" x14ac:dyDescent="0.25">
      <c r="A21" s="21"/>
      <c r="B21" s="21">
        <v>66</v>
      </c>
      <c r="C21" s="20"/>
      <c r="D21" s="19" t="s">
        <v>13</v>
      </c>
      <c r="E21" s="46">
        <f>E22</f>
        <v>39817.24</v>
      </c>
      <c r="F21" s="46">
        <f t="shared" ref="F21:G21" si="3">F22</f>
        <v>39817.24</v>
      </c>
      <c r="G21" s="46">
        <f t="shared" si="3"/>
        <v>29817.239999999998</v>
      </c>
    </row>
    <row r="22" spans="1:11" x14ac:dyDescent="0.25">
      <c r="A22" s="21"/>
      <c r="B22" s="21"/>
      <c r="C22" s="20">
        <v>31</v>
      </c>
      <c r="D22" s="22" t="s">
        <v>14</v>
      </c>
      <c r="E22" s="46">
        <f>E23+E24+E25</f>
        <v>39817.24</v>
      </c>
      <c r="F22" s="46">
        <f t="shared" ref="F22:G22" si="4">F23+F24+F25</f>
        <v>39817.24</v>
      </c>
      <c r="G22" s="46">
        <f t="shared" si="4"/>
        <v>29817.239999999998</v>
      </c>
    </row>
    <row r="23" spans="1:11" x14ac:dyDescent="0.25">
      <c r="A23" s="4"/>
      <c r="B23" s="4"/>
      <c r="C23" s="5">
        <v>6614</v>
      </c>
      <c r="D23" s="6" t="s">
        <v>15</v>
      </c>
      <c r="E23" s="47">
        <v>39817</v>
      </c>
      <c r="F23" s="47">
        <v>39817</v>
      </c>
      <c r="G23" s="47">
        <v>29817</v>
      </c>
    </row>
    <row r="24" spans="1:11" x14ac:dyDescent="0.25">
      <c r="A24" s="4"/>
      <c r="B24" s="4"/>
      <c r="C24" s="5"/>
      <c r="D24" s="6" t="s">
        <v>8</v>
      </c>
      <c r="E24" s="47">
        <v>5119.24</v>
      </c>
      <c r="F24" s="47">
        <v>5119.24</v>
      </c>
      <c r="G24" s="47">
        <v>5119.24</v>
      </c>
    </row>
    <row r="25" spans="1:11" x14ac:dyDescent="0.25">
      <c r="A25" s="4"/>
      <c r="B25" s="4"/>
      <c r="C25" s="5"/>
      <c r="D25" s="6" t="s">
        <v>9</v>
      </c>
      <c r="E25" s="47">
        <v>-5119</v>
      </c>
      <c r="F25" s="47">
        <v>-5119</v>
      </c>
      <c r="G25" s="47">
        <v>-5119</v>
      </c>
    </row>
    <row r="26" spans="1:11" s="9" customFormat="1" ht="25.5" x14ac:dyDescent="0.25">
      <c r="A26" s="21"/>
      <c r="B26" s="21">
        <v>67</v>
      </c>
      <c r="C26" s="20"/>
      <c r="D26" s="19" t="s">
        <v>16</v>
      </c>
      <c r="E26" s="46">
        <f>E29</f>
        <v>28792323</v>
      </c>
      <c r="F26" s="46">
        <f>F29</f>
        <v>27947445</v>
      </c>
      <c r="G26" s="46">
        <f>G27+G28</f>
        <v>29841725</v>
      </c>
    </row>
    <row r="27" spans="1:11" x14ac:dyDescent="0.25">
      <c r="A27" s="21"/>
      <c r="B27" s="21"/>
      <c r="C27" s="20">
        <v>11</v>
      </c>
      <c r="D27" s="22" t="s">
        <v>17</v>
      </c>
      <c r="E27" s="46">
        <v>26265141</v>
      </c>
      <c r="F27" s="46">
        <v>25420263</v>
      </c>
      <c r="G27" s="46">
        <v>27201063</v>
      </c>
    </row>
    <row r="28" spans="1:11" x14ac:dyDescent="0.25">
      <c r="A28" s="21"/>
      <c r="B28" s="21"/>
      <c r="C28" s="20">
        <v>12</v>
      </c>
      <c r="D28" s="22" t="s">
        <v>18</v>
      </c>
      <c r="E28" s="46">
        <v>2527182</v>
      </c>
      <c r="F28" s="46">
        <v>2527182</v>
      </c>
      <c r="G28" s="46">
        <v>2640662</v>
      </c>
    </row>
    <row r="29" spans="1:11" ht="25.5" x14ac:dyDescent="0.25">
      <c r="A29" s="4"/>
      <c r="B29" s="4"/>
      <c r="C29" s="5">
        <v>6711</v>
      </c>
      <c r="D29" s="6" t="s">
        <v>19</v>
      </c>
      <c r="E29" s="47">
        <f>E27+E28</f>
        <v>28792323</v>
      </c>
      <c r="F29" s="47">
        <f>F27+F28</f>
        <v>27947445</v>
      </c>
      <c r="G29" s="47">
        <f>G27+G28</f>
        <v>29841725</v>
      </c>
    </row>
  </sheetData>
  <mergeCells count="2">
    <mergeCell ref="A2:G2"/>
    <mergeCell ref="A3:G3"/>
  </mergeCells>
  <pageMargins left="0.7" right="0.7" top="0.75" bottom="0.75" header="0.3" footer="0.3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5"/>
  <sheetViews>
    <sheetView workbookViewId="0">
      <selection activeCell="D5" sqref="D5"/>
    </sheetView>
  </sheetViews>
  <sheetFormatPr defaultColWidth="9.140625" defaultRowHeight="15" x14ac:dyDescent="0.25"/>
  <cols>
    <col min="1" max="1" width="42.140625" style="1" bestFit="1" customWidth="1"/>
    <col min="2" max="4" width="20.7109375" style="1" customWidth="1"/>
    <col min="5" max="16384" width="9.140625" style="1"/>
  </cols>
  <sheetData>
    <row r="1" spans="1:6" ht="15.75" x14ac:dyDescent="0.25">
      <c r="A1" s="102" t="s">
        <v>20</v>
      </c>
      <c r="B1" s="102"/>
      <c r="C1" s="102"/>
      <c r="D1" s="102"/>
      <c r="E1" s="29"/>
      <c r="F1" s="29"/>
    </row>
    <row r="2" spans="1:6" ht="15.75" x14ac:dyDescent="0.25">
      <c r="A2" s="102" t="s">
        <v>22</v>
      </c>
      <c r="B2" s="102"/>
      <c r="C2" s="102"/>
      <c r="D2" s="102"/>
    </row>
    <row r="3" spans="1:6" ht="18" x14ac:dyDescent="0.25">
      <c r="A3" s="2"/>
      <c r="B3" s="2"/>
      <c r="C3" s="2"/>
    </row>
    <row r="4" spans="1:6" ht="25.5" x14ac:dyDescent="0.25">
      <c r="A4" s="17" t="s">
        <v>23</v>
      </c>
      <c r="B4" s="17" t="s">
        <v>82</v>
      </c>
      <c r="C4" s="17" t="s">
        <v>81</v>
      </c>
      <c r="D4" s="17" t="s">
        <v>78</v>
      </c>
    </row>
    <row r="5" spans="1:6" x14ac:dyDescent="0.25">
      <c r="A5" s="3" t="s">
        <v>24</v>
      </c>
      <c r="B5" s="28">
        <f>B6+B9+B11</f>
        <v>42426998</v>
      </c>
      <c r="C5" s="28">
        <f t="shared" ref="C5:D5" si="0">C6+C9+C11</f>
        <v>41582120</v>
      </c>
      <c r="D5" s="28">
        <f t="shared" si="0"/>
        <v>43806725</v>
      </c>
    </row>
    <row r="6" spans="1:6" x14ac:dyDescent="0.25">
      <c r="A6" s="3" t="s">
        <v>25</v>
      </c>
      <c r="B6" s="27">
        <f t="shared" ref="B6" si="1">B7+B8</f>
        <v>28792323</v>
      </c>
      <c r="C6" s="27">
        <f>C7+C8</f>
        <v>27947445</v>
      </c>
      <c r="D6" s="27">
        <f>D7+D8</f>
        <v>29841725</v>
      </c>
    </row>
    <row r="7" spans="1:6" x14ac:dyDescent="0.25">
      <c r="A7" s="23" t="s">
        <v>26</v>
      </c>
      <c r="B7" s="27">
        <v>26265141</v>
      </c>
      <c r="C7" s="27">
        <v>25420263</v>
      </c>
      <c r="D7" s="27">
        <v>27201063</v>
      </c>
    </row>
    <row r="8" spans="1:6" ht="20.100000000000001" customHeight="1" x14ac:dyDescent="0.25">
      <c r="A8" s="24" t="s">
        <v>27</v>
      </c>
      <c r="B8" s="27">
        <v>2527182</v>
      </c>
      <c r="C8" s="27">
        <v>2527182</v>
      </c>
      <c r="D8" s="27">
        <v>2640662</v>
      </c>
    </row>
    <row r="9" spans="1:6" x14ac:dyDescent="0.25">
      <c r="A9" s="3" t="s">
        <v>28</v>
      </c>
      <c r="B9" s="28">
        <f t="shared" ref="B9" si="2">B10</f>
        <v>39817</v>
      </c>
      <c r="C9" s="28">
        <f>C10</f>
        <v>39817</v>
      </c>
      <c r="D9" s="28">
        <f>D10</f>
        <v>29817</v>
      </c>
    </row>
    <row r="10" spans="1:6" x14ac:dyDescent="0.25">
      <c r="A10" s="25" t="s">
        <v>29</v>
      </c>
      <c r="B10" s="27">
        <v>39817</v>
      </c>
      <c r="C10" s="27">
        <v>39817</v>
      </c>
      <c r="D10" s="27">
        <v>29817</v>
      </c>
    </row>
    <row r="11" spans="1:6" x14ac:dyDescent="0.25">
      <c r="A11" s="3" t="s">
        <v>30</v>
      </c>
      <c r="B11" s="28">
        <f>B12+B13+B14+B15</f>
        <v>13594858</v>
      </c>
      <c r="C11" s="28">
        <f t="shared" ref="C11:D11" si="3">C12+C13+C14+C15</f>
        <v>13594858</v>
      </c>
      <c r="D11" s="28">
        <f t="shared" si="3"/>
        <v>13935183</v>
      </c>
    </row>
    <row r="12" spans="1:6" x14ac:dyDescent="0.25">
      <c r="A12" s="25" t="s">
        <v>31</v>
      </c>
      <c r="B12" s="28">
        <v>21236</v>
      </c>
      <c r="C12" s="28">
        <v>21236</v>
      </c>
      <c r="D12" s="28">
        <v>14236</v>
      </c>
    </row>
    <row r="13" spans="1:6" x14ac:dyDescent="0.25">
      <c r="A13" s="25" t="s">
        <v>32</v>
      </c>
      <c r="B13" s="28">
        <v>421107</v>
      </c>
      <c r="C13" s="28">
        <v>421107</v>
      </c>
      <c r="D13" s="28">
        <v>101619</v>
      </c>
    </row>
    <row r="14" spans="1:6" x14ac:dyDescent="0.25">
      <c r="A14" s="25" t="s">
        <v>39</v>
      </c>
      <c r="B14" s="28">
        <v>234978</v>
      </c>
      <c r="C14" s="28">
        <v>234978</v>
      </c>
      <c r="D14" s="28">
        <v>222641</v>
      </c>
    </row>
    <row r="15" spans="1:6" ht="25.5" x14ac:dyDescent="0.25">
      <c r="A15" s="25" t="s">
        <v>40</v>
      </c>
      <c r="B15" s="28">
        <v>12917537</v>
      </c>
      <c r="C15" s="28">
        <v>12917537</v>
      </c>
      <c r="D15" s="28">
        <v>13596687</v>
      </c>
    </row>
  </sheetData>
  <mergeCells count="2">
    <mergeCell ref="A1:D1"/>
    <mergeCell ref="A2:D2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0"/>
  <sheetViews>
    <sheetView workbookViewId="0">
      <selection activeCell="D10" sqref="D10"/>
    </sheetView>
  </sheetViews>
  <sheetFormatPr defaultColWidth="9.140625" defaultRowHeight="15" x14ac:dyDescent="0.25"/>
  <cols>
    <col min="1" max="1" width="37.7109375" style="1" customWidth="1"/>
    <col min="2" max="4" width="20.7109375" style="1" customWidth="1"/>
    <col min="5" max="16384" width="9.140625" style="1"/>
  </cols>
  <sheetData>
    <row r="1" spans="1:4" ht="15.75" x14ac:dyDescent="0.25">
      <c r="A1" s="102" t="s">
        <v>20</v>
      </c>
      <c r="B1" s="102"/>
      <c r="C1" s="102"/>
      <c r="D1" s="102"/>
    </row>
    <row r="2" spans="1:4" ht="15.75" x14ac:dyDescent="0.25">
      <c r="A2" s="102" t="s">
        <v>33</v>
      </c>
      <c r="B2" s="102"/>
      <c r="C2" s="102"/>
      <c r="D2" s="102"/>
    </row>
    <row r="3" spans="1:4" ht="18" x14ac:dyDescent="0.25">
      <c r="A3" s="2"/>
      <c r="B3" s="2"/>
      <c r="C3" s="2"/>
    </row>
    <row r="4" spans="1:4" ht="25.5" x14ac:dyDescent="0.25">
      <c r="A4" s="17" t="s">
        <v>23</v>
      </c>
      <c r="B4" s="17" t="s">
        <v>82</v>
      </c>
      <c r="C4" s="17" t="s">
        <v>81</v>
      </c>
      <c r="D4" s="17" t="s">
        <v>78</v>
      </c>
    </row>
    <row r="5" spans="1:4" x14ac:dyDescent="0.25">
      <c r="A5" s="3" t="s">
        <v>24</v>
      </c>
      <c r="B5" s="26">
        <f t="shared" ref="B5" si="0">B6</f>
        <v>42426998</v>
      </c>
      <c r="C5" s="26">
        <f>C6</f>
        <v>41582120</v>
      </c>
      <c r="D5" s="26">
        <f>D6</f>
        <v>43806725</v>
      </c>
    </row>
    <row r="6" spans="1:4" x14ac:dyDescent="0.25">
      <c r="A6" s="3" t="s">
        <v>34</v>
      </c>
      <c r="B6" s="26">
        <f t="shared" ref="B6" si="1">B8</f>
        <v>42426998</v>
      </c>
      <c r="C6" s="26">
        <f>C8</f>
        <v>41582120</v>
      </c>
      <c r="D6" s="26">
        <f>D8</f>
        <v>43806725</v>
      </c>
    </row>
    <row r="7" spans="1:4" ht="25.5" x14ac:dyDescent="0.25">
      <c r="A7" s="25" t="s">
        <v>35</v>
      </c>
      <c r="B7" s="27"/>
      <c r="C7" s="27"/>
      <c r="D7" s="27"/>
    </row>
    <row r="8" spans="1:4" ht="25.5" x14ac:dyDescent="0.25">
      <c r="A8" s="25" t="s">
        <v>36</v>
      </c>
      <c r="B8" s="26">
        <f>B9+B10</f>
        <v>42426998</v>
      </c>
      <c r="C8" s="26">
        <f>C9+C10</f>
        <v>41582120</v>
      </c>
      <c r="D8" s="26">
        <f>D9+D10</f>
        <v>43806725</v>
      </c>
    </row>
    <row r="9" spans="1:4" x14ac:dyDescent="0.25">
      <c r="A9" s="25" t="s">
        <v>37</v>
      </c>
      <c r="B9" s="26">
        <v>42090951</v>
      </c>
      <c r="C9" s="26">
        <v>41246073</v>
      </c>
      <c r="D9" s="26">
        <v>43489135</v>
      </c>
    </row>
    <row r="10" spans="1:4" x14ac:dyDescent="0.25">
      <c r="A10" s="25" t="s">
        <v>38</v>
      </c>
      <c r="B10" s="26">
        <v>336047</v>
      </c>
      <c r="C10" s="26">
        <v>336047</v>
      </c>
      <c r="D10" s="26">
        <v>317590</v>
      </c>
    </row>
  </sheetData>
  <mergeCells count="2">
    <mergeCell ref="A1:D1"/>
    <mergeCell ref="A2:D2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opLeftCell="A16" workbookViewId="0">
      <selection activeCell="G43" sqref="G43"/>
    </sheetView>
  </sheetViews>
  <sheetFormatPr defaultColWidth="9.140625" defaultRowHeight="15" x14ac:dyDescent="0.25"/>
  <cols>
    <col min="1" max="1" width="7.42578125" style="1" bestFit="1" customWidth="1"/>
    <col min="2" max="2" width="8.42578125" style="1" bestFit="1" customWidth="1"/>
    <col min="3" max="3" width="17.85546875" style="1" customWidth="1"/>
    <col min="4" max="4" width="30" style="1" customWidth="1"/>
    <col min="5" max="5" width="24.28515625" style="1" customWidth="1"/>
    <col min="6" max="6" width="17.85546875" style="1" customWidth="1"/>
    <col min="7" max="7" width="14.7109375" style="1" bestFit="1" customWidth="1"/>
    <col min="8" max="8" width="9.140625" style="1"/>
    <col min="9" max="9" width="10.140625" style="1" bestFit="1" customWidth="1"/>
    <col min="10" max="16384" width="9.140625" style="1"/>
  </cols>
  <sheetData>
    <row r="1" spans="1:9" ht="18" x14ac:dyDescent="0.25">
      <c r="A1" s="31"/>
      <c r="B1" s="31"/>
      <c r="C1" s="31"/>
      <c r="D1" s="31"/>
      <c r="E1" s="31"/>
    </row>
    <row r="2" spans="1:9" ht="18" customHeight="1" x14ac:dyDescent="0.25">
      <c r="A2" s="89" t="s">
        <v>43</v>
      </c>
      <c r="B2" s="118"/>
      <c r="C2" s="118"/>
      <c r="D2" s="118"/>
      <c r="E2" s="118"/>
    </row>
    <row r="3" spans="1:9" ht="18" x14ac:dyDescent="0.25">
      <c r="A3" s="31"/>
      <c r="B3" s="31"/>
      <c r="C3" s="31"/>
      <c r="D3" s="31"/>
      <c r="E3" s="31"/>
    </row>
    <row r="4" spans="1:9" ht="30" x14ac:dyDescent="0.25">
      <c r="A4" s="119" t="s">
        <v>44</v>
      </c>
      <c r="B4" s="120"/>
      <c r="C4" s="121"/>
      <c r="D4" s="32" t="s">
        <v>45</v>
      </c>
      <c r="E4" s="33" t="s">
        <v>77</v>
      </c>
      <c r="F4" s="44" t="s">
        <v>81</v>
      </c>
      <c r="G4" s="43" t="s">
        <v>78</v>
      </c>
    </row>
    <row r="5" spans="1:9" ht="38.25" x14ac:dyDescent="0.25">
      <c r="A5" s="122" t="s">
        <v>46</v>
      </c>
      <c r="B5" s="123"/>
      <c r="C5" s="124"/>
      <c r="D5" s="34" t="s">
        <v>47</v>
      </c>
      <c r="E5" s="36">
        <f t="shared" ref="E5:G5" si="0">E6</f>
        <v>42426998</v>
      </c>
      <c r="F5" s="36">
        <f t="shared" si="0"/>
        <v>41582120</v>
      </c>
      <c r="G5" s="36">
        <f t="shared" si="0"/>
        <v>43806725</v>
      </c>
      <c r="I5" s="41"/>
    </row>
    <row r="6" spans="1:9" ht="38.25" x14ac:dyDescent="0.25">
      <c r="A6" s="125">
        <v>-30</v>
      </c>
      <c r="B6" s="126"/>
      <c r="C6" s="127"/>
      <c r="D6" s="34" t="s">
        <v>48</v>
      </c>
      <c r="E6" s="35">
        <f>E7+E47+E61</f>
        <v>42426998</v>
      </c>
      <c r="F6" s="35">
        <f>F7+F47+F61</f>
        <v>41582120</v>
      </c>
      <c r="G6" s="35">
        <f>G7+G47+G61</f>
        <v>43806725</v>
      </c>
    </row>
    <row r="7" spans="1:9" ht="51" x14ac:dyDescent="0.25">
      <c r="A7" s="115">
        <v>-3001</v>
      </c>
      <c r="B7" s="116"/>
      <c r="C7" s="117"/>
      <c r="D7" s="34" t="s">
        <v>49</v>
      </c>
      <c r="E7" s="35">
        <f>E8+E23+E27+E31+E38</f>
        <v>26773401</v>
      </c>
      <c r="F7" s="35">
        <f t="shared" ref="F7:G7" si="1">F8+F23+F27+F31+F38</f>
        <v>25928523</v>
      </c>
      <c r="G7" s="35">
        <f t="shared" si="1"/>
        <v>27372835</v>
      </c>
    </row>
    <row r="8" spans="1:9" ht="63.75" x14ac:dyDescent="0.25">
      <c r="A8" s="112" t="s">
        <v>50</v>
      </c>
      <c r="B8" s="113"/>
      <c r="C8" s="114"/>
      <c r="D8" s="37" t="s">
        <v>51</v>
      </c>
      <c r="E8" s="38">
        <f>E9+E17+E20</f>
        <v>20294177</v>
      </c>
      <c r="F8" s="38">
        <f t="shared" ref="F8:G8" si="2">F9+F17+F20</f>
        <v>20027701</v>
      </c>
      <c r="G8" s="38">
        <f t="shared" si="2"/>
        <v>21553201</v>
      </c>
      <c r="I8" s="41"/>
    </row>
    <row r="9" spans="1:9" x14ac:dyDescent="0.25">
      <c r="A9" s="109">
        <v>11</v>
      </c>
      <c r="B9" s="110"/>
      <c r="C9" s="111"/>
      <c r="D9" s="34" t="s">
        <v>17</v>
      </c>
      <c r="E9" s="39">
        <f t="shared" ref="E9:G9" si="3">E10+E15</f>
        <v>20233124</v>
      </c>
      <c r="F9" s="39">
        <f t="shared" si="3"/>
        <v>19966648</v>
      </c>
      <c r="G9" s="39">
        <f t="shared" si="3"/>
        <v>21509148</v>
      </c>
      <c r="I9" s="41"/>
    </row>
    <row r="10" spans="1:9" x14ac:dyDescent="0.25">
      <c r="A10" s="106">
        <v>3</v>
      </c>
      <c r="B10" s="107"/>
      <c r="C10" s="108"/>
      <c r="D10" s="40" t="s">
        <v>52</v>
      </c>
      <c r="E10" s="35">
        <f>SUM(E11:E14)</f>
        <v>20201524</v>
      </c>
      <c r="F10" s="35">
        <f t="shared" ref="F10:G10" si="4">SUM(F11:F14)</f>
        <v>19935048</v>
      </c>
      <c r="G10" s="35">
        <f t="shared" si="4"/>
        <v>21477548</v>
      </c>
    </row>
    <row r="11" spans="1:9" x14ac:dyDescent="0.25">
      <c r="A11" s="103">
        <v>31</v>
      </c>
      <c r="B11" s="104"/>
      <c r="C11" s="105"/>
      <c r="D11" s="40" t="s">
        <v>53</v>
      </c>
      <c r="E11" s="35">
        <v>16516969</v>
      </c>
      <c r="F11" s="42">
        <v>16516969</v>
      </c>
      <c r="G11" s="42">
        <v>17888969</v>
      </c>
    </row>
    <row r="12" spans="1:9" x14ac:dyDescent="0.25">
      <c r="A12" s="103">
        <v>32</v>
      </c>
      <c r="B12" s="104"/>
      <c r="C12" s="105"/>
      <c r="D12" s="40" t="s">
        <v>54</v>
      </c>
      <c r="E12" s="35">
        <v>3645025</v>
      </c>
      <c r="F12" s="42">
        <v>3378549</v>
      </c>
      <c r="G12" s="42">
        <v>3559049</v>
      </c>
    </row>
    <row r="13" spans="1:9" x14ac:dyDescent="0.25">
      <c r="A13" s="103">
        <v>34</v>
      </c>
      <c r="B13" s="104"/>
      <c r="C13" s="105"/>
      <c r="D13" s="40" t="s">
        <v>55</v>
      </c>
      <c r="E13" s="35">
        <v>20530</v>
      </c>
      <c r="F13" s="42">
        <v>20530</v>
      </c>
      <c r="G13" s="42">
        <v>20530</v>
      </c>
    </row>
    <row r="14" spans="1:9" x14ac:dyDescent="0.25">
      <c r="A14" s="103">
        <v>38</v>
      </c>
      <c r="B14" s="104"/>
      <c r="C14" s="105"/>
      <c r="D14" s="40" t="s">
        <v>56</v>
      </c>
      <c r="E14" s="35">
        <v>19000</v>
      </c>
      <c r="F14" s="42">
        <v>19000</v>
      </c>
      <c r="G14" s="42">
        <v>9000</v>
      </c>
    </row>
    <row r="15" spans="1:9" ht="25.5" x14ac:dyDescent="0.25">
      <c r="A15" s="106">
        <v>4</v>
      </c>
      <c r="B15" s="107"/>
      <c r="C15" s="108"/>
      <c r="D15" s="40" t="s">
        <v>57</v>
      </c>
      <c r="E15" s="35">
        <f t="shared" ref="E15:G15" si="5">E16</f>
        <v>31600</v>
      </c>
      <c r="F15" s="35">
        <f t="shared" si="5"/>
        <v>31600</v>
      </c>
      <c r="G15" s="35">
        <f t="shared" si="5"/>
        <v>31600</v>
      </c>
      <c r="I15" s="41"/>
    </row>
    <row r="16" spans="1:9" ht="21" customHeight="1" x14ac:dyDescent="0.25">
      <c r="A16" s="103">
        <v>42</v>
      </c>
      <c r="B16" s="104"/>
      <c r="C16" s="105"/>
      <c r="D16" s="40" t="s">
        <v>58</v>
      </c>
      <c r="E16" s="35">
        <v>31600</v>
      </c>
      <c r="F16" s="42">
        <v>31600</v>
      </c>
      <c r="G16" s="42">
        <v>31600</v>
      </c>
    </row>
    <row r="17" spans="1:7" x14ac:dyDescent="0.25">
      <c r="A17" s="109">
        <v>31</v>
      </c>
      <c r="B17" s="110"/>
      <c r="C17" s="111"/>
      <c r="D17" s="34" t="s">
        <v>14</v>
      </c>
      <c r="E17" s="39">
        <f t="shared" ref="E17:G18" si="6">E18</f>
        <v>39817</v>
      </c>
      <c r="F17" s="39">
        <f t="shared" si="6"/>
        <v>39817</v>
      </c>
      <c r="G17" s="39">
        <f t="shared" si="6"/>
        <v>29817</v>
      </c>
    </row>
    <row r="18" spans="1:7" x14ac:dyDescent="0.25">
      <c r="A18" s="106">
        <v>3</v>
      </c>
      <c r="B18" s="107"/>
      <c r="C18" s="108"/>
      <c r="D18" s="40" t="s">
        <v>52</v>
      </c>
      <c r="E18" s="35">
        <f>E19</f>
        <v>39817</v>
      </c>
      <c r="F18" s="35">
        <f t="shared" si="6"/>
        <v>39817</v>
      </c>
      <c r="G18" s="35">
        <f t="shared" si="6"/>
        <v>29817</v>
      </c>
    </row>
    <row r="19" spans="1:7" x14ac:dyDescent="0.25">
      <c r="A19" s="103">
        <v>32</v>
      </c>
      <c r="B19" s="104"/>
      <c r="C19" s="105"/>
      <c r="D19" s="40" t="s">
        <v>54</v>
      </c>
      <c r="E19" s="35">
        <v>39817</v>
      </c>
      <c r="F19" s="42">
        <v>39817</v>
      </c>
      <c r="G19" s="42">
        <v>29817</v>
      </c>
    </row>
    <row r="20" spans="1:7" x14ac:dyDescent="0.25">
      <c r="A20" s="109">
        <v>51</v>
      </c>
      <c r="B20" s="110"/>
      <c r="C20" s="111"/>
      <c r="D20" s="34" t="s">
        <v>6</v>
      </c>
      <c r="E20" s="39">
        <f t="shared" ref="E20:G21" si="7">E21</f>
        <v>21236</v>
      </c>
      <c r="F20" s="39">
        <f t="shared" si="7"/>
        <v>21236</v>
      </c>
      <c r="G20" s="39">
        <f t="shared" si="7"/>
        <v>14236</v>
      </c>
    </row>
    <row r="21" spans="1:7" x14ac:dyDescent="0.25">
      <c r="A21" s="106">
        <v>3</v>
      </c>
      <c r="B21" s="107"/>
      <c r="C21" s="108"/>
      <c r="D21" s="40" t="s">
        <v>52</v>
      </c>
      <c r="E21" s="35">
        <f t="shared" si="7"/>
        <v>21236</v>
      </c>
      <c r="F21" s="35">
        <f t="shared" si="7"/>
        <v>21236</v>
      </c>
      <c r="G21" s="35">
        <f t="shared" si="7"/>
        <v>14236</v>
      </c>
    </row>
    <row r="22" spans="1:7" x14ac:dyDescent="0.25">
      <c r="A22" s="103">
        <v>32</v>
      </c>
      <c r="B22" s="104"/>
      <c r="C22" s="105"/>
      <c r="D22" s="40" t="s">
        <v>54</v>
      </c>
      <c r="E22" s="35">
        <v>21236</v>
      </c>
      <c r="F22" s="42">
        <v>21236</v>
      </c>
      <c r="G22" s="42">
        <v>14236</v>
      </c>
    </row>
    <row r="23" spans="1:7" ht="25.5" x14ac:dyDescent="0.25">
      <c r="A23" s="112" t="s">
        <v>59</v>
      </c>
      <c r="B23" s="113"/>
      <c r="C23" s="114"/>
      <c r="D23" s="37" t="s">
        <v>60</v>
      </c>
      <c r="E23" s="38">
        <f t="shared" ref="E23:G25" si="8">E24</f>
        <v>6636</v>
      </c>
      <c r="F23" s="38">
        <f t="shared" si="8"/>
        <v>6636</v>
      </c>
      <c r="G23" s="38">
        <f t="shared" si="8"/>
        <v>1636</v>
      </c>
    </row>
    <row r="24" spans="1:7" x14ac:dyDescent="0.25">
      <c r="A24" s="109">
        <v>11</v>
      </c>
      <c r="B24" s="110"/>
      <c r="C24" s="111"/>
      <c r="D24" s="34" t="s">
        <v>17</v>
      </c>
      <c r="E24" s="39">
        <f t="shared" si="8"/>
        <v>6636</v>
      </c>
      <c r="F24" s="39">
        <f t="shared" si="8"/>
        <v>6636</v>
      </c>
      <c r="G24" s="39">
        <f t="shared" si="8"/>
        <v>1636</v>
      </c>
    </row>
    <row r="25" spans="1:7" x14ac:dyDescent="0.25">
      <c r="A25" s="106">
        <v>3</v>
      </c>
      <c r="B25" s="107"/>
      <c r="C25" s="108"/>
      <c r="D25" s="40" t="s">
        <v>52</v>
      </c>
      <c r="E25" s="35">
        <f t="shared" si="8"/>
        <v>6636</v>
      </c>
      <c r="F25" s="35">
        <f t="shared" si="8"/>
        <v>6636</v>
      </c>
      <c r="G25" s="35">
        <f t="shared" si="8"/>
        <v>1636</v>
      </c>
    </row>
    <row r="26" spans="1:7" x14ac:dyDescent="0.25">
      <c r="A26" s="103">
        <v>32</v>
      </c>
      <c r="B26" s="104"/>
      <c r="C26" s="105"/>
      <c r="D26" s="40" t="s">
        <v>54</v>
      </c>
      <c r="E26" s="35">
        <v>6636</v>
      </c>
      <c r="F26" s="42">
        <v>6636</v>
      </c>
      <c r="G26" s="42">
        <v>1636</v>
      </c>
    </row>
    <row r="27" spans="1:7" ht="25.5" customHeight="1" x14ac:dyDescent="0.25">
      <c r="A27" s="112" t="s">
        <v>61</v>
      </c>
      <c r="B27" s="113"/>
      <c r="C27" s="114"/>
      <c r="D27" s="37" t="s">
        <v>62</v>
      </c>
      <c r="E27" s="38">
        <f t="shared" ref="E27:G29" si="9">E28</f>
        <v>955700</v>
      </c>
      <c r="F27" s="38">
        <f t="shared" si="9"/>
        <v>859116</v>
      </c>
      <c r="G27" s="38">
        <f t="shared" si="9"/>
        <v>955616</v>
      </c>
    </row>
    <row r="28" spans="1:7" x14ac:dyDescent="0.25">
      <c r="A28" s="109">
        <v>11</v>
      </c>
      <c r="B28" s="110"/>
      <c r="C28" s="111"/>
      <c r="D28" s="34" t="s">
        <v>17</v>
      </c>
      <c r="E28" s="39">
        <f t="shared" si="9"/>
        <v>955700</v>
      </c>
      <c r="F28" s="39">
        <f t="shared" si="9"/>
        <v>859116</v>
      </c>
      <c r="G28" s="39">
        <f t="shared" si="9"/>
        <v>955616</v>
      </c>
    </row>
    <row r="29" spans="1:7" x14ac:dyDescent="0.25">
      <c r="A29" s="106">
        <v>3</v>
      </c>
      <c r="B29" s="107"/>
      <c r="C29" s="108"/>
      <c r="D29" s="40" t="s">
        <v>52</v>
      </c>
      <c r="E29" s="35">
        <f t="shared" si="9"/>
        <v>955700</v>
      </c>
      <c r="F29" s="35">
        <f t="shared" si="9"/>
        <v>859116</v>
      </c>
      <c r="G29" s="35">
        <f t="shared" si="9"/>
        <v>955616</v>
      </c>
    </row>
    <row r="30" spans="1:7" x14ac:dyDescent="0.25">
      <c r="A30" s="103">
        <v>32</v>
      </c>
      <c r="B30" s="104"/>
      <c r="C30" s="105"/>
      <c r="D30" s="40" t="s">
        <v>54</v>
      </c>
      <c r="E30" s="35">
        <v>955700</v>
      </c>
      <c r="F30" s="42">
        <v>859116</v>
      </c>
      <c r="G30" s="42">
        <v>955616</v>
      </c>
    </row>
    <row r="31" spans="1:7" x14ac:dyDescent="0.25">
      <c r="A31" s="112" t="s">
        <v>63</v>
      </c>
      <c r="B31" s="113"/>
      <c r="C31" s="114"/>
      <c r="D31" s="37" t="s">
        <v>64</v>
      </c>
      <c r="E31" s="38">
        <f>E32</f>
        <v>5069681</v>
      </c>
      <c r="F31" s="38">
        <f t="shared" ref="F31:G31" si="10">F32</f>
        <v>4587863</v>
      </c>
      <c r="G31" s="38">
        <f t="shared" si="10"/>
        <v>4734663</v>
      </c>
    </row>
    <row r="32" spans="1:7" x14ac:dyDescent="0.25">
      <c r="A32" s="109">
        <v>11</v>
      </c>
      <c r="B32" s="110"/>
      <c r="C32" s="111"/>
      <c r="D32" s="34" t="s">
        <v>17</v>
      </c>
      <c r="E32" s="39">
        <f t="shared" ref="E32:G32" si="11">E33+E35</f>
        <v>5069681</v>
      </c>
      <c r="F32" s="39">
        <f t="shared" si="11"/>
        <v>4587863</v>
      </c>
      <c r="G32" s="39">
        <f t="shared" si="11"/>
        <v>4734663</v>
      </c>
    </row>
    <row r="33" spans="1:7" x14ac:dyDescent="0.25">
      <c r="A33" s="106">
        <v>3</v>
      </c>
      <c r="B33" s="107"/>
      <c r="C33" s="108"/>
      <c r="D33" s="40" t="s">
        <v>52</v>
      </c>
      <c r="E33" s="35">
        <f t="shared" ref="E33:G33" si="12">E34</f>
        <v>3774945</v>
      </c>
      <c r="F33" s="35">
        <f t="shared" si="12"/>
        <v>3410098</v>
      </c>
      <c r="G33" s="35">
        <f t="shared" si="12"/>
        <v>3590098</v>
      </c>
    </row>
    <row r="34" spans="1:7" x14ac:dyDescent="0.25">
      <c r="A34" s="103">
        <v>32</v>
      </c>
      <c r="B34" s="104"/>
      <c r="C34" s="105"/>
      <c r="D34" s="40" t="s">
        <v>54</v>
      </c>
      <c r="E34" s="35">
        <v>3774945</v>
      </c>
      <c r="F34" s="42">
        <v>3410098</v>
      </c>
      <c r="G34" s="42">
        <v>3590098</v>
      </c>
    </row>
    <row r="35" spans="1:7" ht="25.5" x14ac:dyDescent="0.25">
      <c r="A35" s="106">
        <v>4</v>
      </c>
      <c r="B35" s="107"/>
      <c r="C35" s="108"/>
      <c r="D35" s="40" t="s">
        <v>57</v>
      </c>
      <c r="E35" s="35">
        <f t="shared" ref="E35:G35" si="13">E36+E37</f>
        <v>1294736</v>
      </c>
      <c r="F35" s="35">
        <f t="shared" si="13"/>
        <v>1177765</v>
      </c>
      <c r="G35" s="35">
        <f t="shared" si="13"/>
        <v>1144565</v>
      </c>
    </row>
    <row r="36" spans="1:7" ht="25.5" x14ac:dyDescent="0.25">
      <c r="A36" s="103">
        <v>41</v>
      </c>
      <c r="B36" s="104"/>
      <c r="C36" s="105"/>
      <c r="D36" s="40" t="s">
        <v>65</v>
      </c>
      <c r="E36" s="35">
        <v>3300</v>
      </c>
      <c r="F36" s="42">
        <v>3300</v>
      </c>
      <c r="G36" s="42">
        <v>100</v>
      </c>
    </row>
    <row r="37" spans="1:7" ht="25.5" x14ac:dyDescent="0.25">
      <c r="A37" s="103">
        <v>42</v>
      </c>
      <c r="B37" s="104"/>
      <c r="C37" s="105"/>
      <c r="D37" s="40" t="s">
        <v>58</v>
      </c>
      <c r="E37" s="35">
        <v>1291436</v>
      </c>
      <c r="F37" s="42">
        <v>1174465</v>
      </c>
      <c r="G37" s="42">
        <v>1144465</v>
      </c>
    </row>
    <row r="38" spans="1:7" ht="38.25" x14ac:dyDescent="0.25">
      <c r="A38" s="112" t="s">
        <v>67</v>
      </c>
      <c r="B38" s="113"/>
      <c r="C38" s="114"/>
      <c r="D38" s="37" t="s">
        <v>68</v>
      </c>
      <c r="E38" s="38">
        <f t="shared" ref="E38:G38" si="14">E39+E43</f>
        <v>447207</v>
      </c>
      <c r="F38" s="38">
        <f t="shared" si="14"/>
        <v>447207</v>
      </c>
      <c r="G38" s="38">
        <f t="shared" si="14"/>
        <v>127719</v>
      </c>
    </row>
    <row r="39" spans="1:7" x14ac:dyDescent="0.25">
      <c r="A39" s="109">
        <v>12</v>
      </c>
      <c r="B39" s="110"/>
      <c r="C39" s="111"/>
      <c r="D39" s="34" t="s">
        <v>18</v>
      </c>
      <c r="E39" s="39">
        <f t="shared" ref="E39:G39" si="15">E40</f>
        <v>26100</v>
      </c>
      <c r="F39" s="39">
        <f t="shared" si="15"/>
        <v>26100</v>
      </c>
      <c r="G39" s="39">
        <f t="shared" si="15"/>
        <v>26100</v>
      </c>
    </row>
    <row r="40" spans="1:7" x14ac:dyDescent="0.25">
      <c r="A40" s="106">
        <v>3</v>
      </c>
      <c r="B40" s="107"/>
      <c r="C40" s="108"/>
      <c r="D40" s="40" t="s">
        <v>52</v>
      </c>
      <c r="E40" s="35">
        <f t="shared" ref="E40:G40" si="16">E41+E42</f>
        <v>26100</v>
      </c>
      <c r="F40" s="35">
        <f t="shared" si="16"/>
        <v>26100</v>
      </c>
      <c r="G40" s="35">
        <f t="shared" si="16"/>
        <v>26100</v>
      </c>
    </row>
    <row r="41" spans="1:7" x14ac:dyDescent="0.25">
      <c r="A41" s="103">
        <v>31</v>
      </c>
      <c r="B41" s="104"/>
      <c r="C41" s="105"/>
      <c r="D41" s="40" t="s">
        <v>53</v>
      </c>
      <c r="E41" s="35">
        <v>19500</v>
      </c>
      <c r="F41" s="35">
        <v>19500</v>
      </c>
      <c r="G41" s="35">
        <v>19500</v>
      </c>
    </row>
    <row r="42" spans="1:7" x14ac:dyDescent="0.25">
      <c r="A42" s="103">
        <v>32</v>
      </c>
      <c r="B42" s="104"/>
      <c r="C42" s="105"/>
      <c r="D42" s="40" t="s">
        <v>54</v>
      </c>
      <c r="E42" s="35">
        <v>6600</v>
      </c>
      <c r="F42" s="35">
        <v>6600</v>
      </c>
      <c r="G42" s="35">
        <v>6600</v>
      </c>
    </row>
    <row r="43" spans="1:7" x14ac:dyDescent="0.25">
      <c r="A43" s="109">
        <v>52</v>
      </c>
      <c r="B43" s="110"/>
      <c r="C43" s="111"/>
      <c r="D43" s="34" t="s">
        <v>69</v>
      </c>
      <c r="E43" s="39">
        <f>E44</f>
        <v>421107</v>
      </c>
      <c r="F43" s="39">
        <f t="shared" ref="F43:G43" si="17">F44</f>
        <v>421107</v>
      </c>
      <c r="G43" s="39">
        <f t="shared" si="17"/>
        <v>101619</v>
      </c>
    </row>
    <row r="44" spans="1:7" x14ac:dyDescent="0.25">
      <c r="A44" s="106">
        <v>3</v>
      </c>
      <c r="B44" s="107"/>
      <c r="C44" s="108"/>
      <c r="D44" s="40" t="s">
        <v>52</v>
      </c>
      <c r="E44" s="35">
        <f t="shared" ref="E44:G44" si="18">E45+E46</f>
        <v>421107</v>
      </c>
      <c r="F44" s="35">
        <f t="shared" si="18"/>
        <v>421107</v>
      </c>
      <c r="G44" s="35">
        <f t="shared" si="18"/>
        <v>101619</v>
      </c>
    </row>
    <row r="45" spans="1:7" x14ac:dyDescent="0.25">
      <c r="A45" s="103">
        <v>31</v>
      </c>
      <c r="B45" s="104"/>
      <c r="C45" s="105"/>
      <c r="D45" s="40" t="s">
        <v>53</v>
      </c>
      <c r="E45" s="35">
        <v>373464</v>
      </c>
      <c r="F45" s="35">
        <v>373464</v>
      </c>
      <c r="G45" s="35">
        <v>101619</v>
      </c>
    </row>
    <row r="46" spans="1:7" x14ac:dyDescent="0.25">
      <c r="A46" s="103">
        <v>32</v>
      </c>
      <c r="B46" s="104"/>
      <c r="C46" s="105"/>
      <c r="D46" s="40" t="s">
        <v>54</v>
      </c>
      <c r="E46" s="35">
        <v>47643</v>
      </c>
      <c r="F46" s="35">
        <v>47643</v>
      </c>
      <c r="G46" s="35">
        <v>0</v>
      </c>
    </row>
    <row r="47" spans="1:7" ht="14.45" customHeight="1" x14ac:dyDescent="0.25">
      <c r="A47" s="115">
        <v>-3004</v>
      </c>
      <c r="B47" s="116"/>
      <c r="C47" s="117"/>
      <c r="D47" s="34" t="s">
        <v>70</v>
      </c>
      <c r="E47" s="39">
        <f>E48</f>
        <v>15317550</v>
      </c>
      <c r="F47" s="39">
        <f t="shared" ref="F47:G47" si="19">F48</f>
        <v>15317550</v>
      </c>
      <c r="G47" s="39">
        <f t="shared" si="19"/>
        <v>16116300</v>
      </c>
    </row>
    <row r="48" spans="1:7" ht="22.5" customHeight="1" x14ac:dyDescent="0.25">
      <c r="A48" s="112" t="s">
        <v>71</v>
      </c>
      <c r="B48" s="113"/>
      <c r="C48" s="114"/>
      <c r="D48" s="34" t="s">
        <v>72</v>
      </c>
      <c r="E48" s="38">
        <f>E49+E55</f>
        <v>15317550</v>
      </c>
      <c r="F48" s="38">
        <f t="shared" ref="F48:G48" si="20">F49+F55</f>
        <v>15317550</v>
      </c>
      <c r="G48" s="38">
        <f t="shared" si="20"/>
        <v>16116300</v>
      </c>
    </row>
    <row r="49" spans="1:7" ht="15" customHeight="1" x14ac:dyDescent="0.25">
      <c r="A49" s="109">
        <v>12</v>
      </c>
      <c r="B49" s="110"/>
      <c r="C49" s="111"/>
      <c r="D49" s="34" t="s">
        <v>18</v>
      </c>
      <c r="E49" s="39">
        <f t="shared" ref="E49:G49" si="21">E50+E53</f>
        <v>2400013</v>
      </c>
      <c r="F49" s="39">
        <f t="shared" si="21"/>
        <v>2400013</v>
      </c>
      <c r="G49" s="39">
        <f t="shared" si="21"/>
        <v>2519613</v>
      </c>
    </row>
    <row r="50" spans="1:7" ht="15" customHeight="1" x14ac:dyDescent="0.25">
      <c r="A50" s="106">
        <v>3</v>
      </c>
      <c r="B50" s="107"/>
      <c r="C50" s="108"/>
      <c r="D50" s="40" t="s">
        <v>52</v>
      </c>
      <c r="E50" s="35">
        <f>E51+E52</f>
        <v>2175653</v>
      </c>
      <c r="F50" s="35">
        <f t="shared" ref="F50:G50" si="22">F51+F52</f>
        <v>2175653</v>
      </c>
      <c r="G50" s="35">
        <f t="shared" si="22"/>
        <v>2370253</v>
      </c>
    </row>
    <row r="51" spans="1:7" ht="15" customHeight="1" x14ac:dyDescent="0.25">
      <c r="A51" s="103">
        <v>31</v>
      </c>
      <c r="B51" s="104"/>
      <c r="C51" s="105"/>
      <c r="D51" s="40" t="s">
        <v>53</v>
      </c>
      <c r="E51" s="35">
        <v>1081810</v>
      </c>
      <c r="F51" s="35">
        <v>1081810</v>
      </c>
      <c r="G51" s="42">
        <v>1217410</v>
      </c>
    </row>
    <row r="52" spans="1:7" ht="15" customHeight="1" x14ac:dyDescent="0.25">
      <c r="A52" s="103">
        <v>32</v>
      </c>
      <c r="B52" s="104"/>
      <c r="C52" s="105"/>
      <c r="D52" s="40" t="s">
        <v>54</v>
      </c>
      <c r="E52" s="35">
        <v>1093843</v>
      </c>
      <c r="F52" s="35">
        <v>1093843</v>
      </c>
      <c r="G52" s="42">
        <v>1152843</v>
      </c>
    </row>
    <row r="53" spans="1:7" ht="21.75" customHeight="1" x14ac:dyDescent="0.25">
      <c r="A53" s="106">
        <v>4</v>
      </c>
      <c r="B53" s="107"/>
      <c r="C53" s="108"/>
      <c r="D53" s="40" t="s">
        <v>57</v>
      </c>
      <c r="E53" s="35">
        <f t="shared" ref="E53:G53" si="23">E54</f>
        <v>224360</v>
      </c>
      <c r="F53" s="35">
        <f t="shared" si="23"/>
        <v>224360</v>
      </c>
      <c r="G53" s="35">
        <f t="shared" si="23"/>
        <v>149360</v>
      </c>
    </row>
    <row r="54" spans="1:7" ht="21.75" customHeight="1" x14ac:dyDescent="0.25">
      <c r="A54" s="103">
        <v>42</v>
      </c>
      <c r="B54" s="104"/>
      <c r="C54" s="105"/>
      <c r="D54" s="40" t="s">
        <v>58</v>
      </c>
      <c r="E54" s="35">
        <v>224360</v>
      </c>
      <c r="F54" s="35">
        <v>224360</v>
      </c>
      <c r="G54" s="42">
        <v>149360</v>
      </c>
    </row>
    <row r="55" spans="1:7" ht="25.5" customHeight="1" x14ac:dyDescent="0.25">
      <c r="A55" s="109">
        <v>565</v>
      </c>
      <c r="B55" s="110"/>
      <c r="C55" s="111"/>
      <c r="D55" s="34" t="s">
        <v>66</v>
      </c>
      <c r="E55" s="39">
        <f t="shared" ref="E55:G55" si="24">E56+E59</f>
        <v>12917537</v>
      </c>
      <c r="F55" s="39">
        <f t="shared" si="24"/>
        <v>12917537</v>
      </c>
      <c r="G55" s="39">
        <f t="shared" si="24"/>
        <v>13596687</v>
      </c>
    </row>
    <row r="56" spans="1:7" ht="15" customHeight="1" x14ac:dyDescent="0.25">
      <c r="A56" s="106">
        <v>3</v>
      </c>
      <c r="B56" s="107"/>
      <c r="C56" s="108"/>
      <c r="D56" s="40" t="s">
        <v>52</v>
      </c>
      <c r="E56" s="35">
        <f t="shared" ref="E56:G56" si="25">SUM(E57:E58)</f>
        <v>11646170</v>
      </c>
      <c r="F56" s="35">
        <f t="shared" si="25"/>
        <v>11646170</v>
      </c>
      <c r="G56" s="35">
        <f t="shared" si="25"/>
        <v>12750320</v>
      </c>
    </row>
    <row r="57" spans="1:7" ht="15" customHeight="1" x14ac:dyDescent="0.25">
      <c r="A57" s="103">
        <v>31</v>
      </c>
      <c r="B57" s="104"/>
      <c r="C57" s="105"/>
      <c r="D57" s="40" t="s">
        <v>53</v>
      </c>
      <c r="E57" s="35">
        <v>5978000</v>
      </c>
      <c r="F57" s="35">
        <v>5978000</v>
      </c>
      <c r="G57" s="42">
        <v>6747250</v>
      </c>
    </row>
    <row r="58" spans="1:7" ht="15" customHeight="1" x14ac:dyDescent="0.25">
      <c r="A58" s="103">
        <v>32</v>
      </c>
      <c r="B58" s="104"/>
      <c r="C58" s="105"/>
      <c r="D58" s="40" t="s">
        <v>54</v>
      </c>
      <c r="E58" s="35">
        <v>5668170</v>
      </c>
      <c r="F58" s="35">
        <v>5668170</v>
      </c>
      <c r="G58" s="42">
        <v>6003070</v>
      </c>
    </row>
    <row r="59" spans="1:7" ht="23.25" customHeight="1" x14ac:dyDescent="0.25">
      <c r="A59" s="106">
        <v>4</v>
      </c>
      <c r="B59" s="107"/>
      <c r="C59" s="108"/>
      <c r="D59" s="40" t="s">
        <v>57</v>
      </c>
      <c r="E59" s="35">
        <f t="shared" ref="E59:G59" si="26">E60</f>
        <v>1271367</v>
      </c>
      <c r="F59" s="35">
        <f t="shared" si="26"/>
        <v>1271367</v>
      </c>
      <c r="G59" s="35">
        <f t="shared" si="26"/>
        <v>846367</v>
      </c>
    </row>
    <row r="60" spans="1:7" ht="23.25" customHeight="1" x14ac:dyDescent="0.25">
      <c r="A60" s="103">
        <v>42</v>
      </c>
      <c r="B60" s="104"/>
      <c r="C60" s="105"/>
      <c r="D60" s="40" t="s">
        <v>58</v>
      </c>
      <c r="E60" s="35">
        <v>1271367</v>
      </c>
      <c r="F60" s="35">
        <v>1271367</v>
      </c>
      <c r="G60" s="42">
        <v>846367</v>
      </c>
    </row>
    <row r="61" spans="1:7" ht="15" customHeight="1" x14ac:dyDescent="0.25">
      <c r="A61" s="115">
        <v>-3005</v>
      </c>
      <c r="B61" s="116"/>
      <c r="C61" s="117"/>
      <c r="D61" s="34" t="s">
        <v>73</v>
      </c>
      <c r="E61" s="39">
        <f>E62+E69</f>
        <v>336047</v>
      </c>
      <c r="F61" s="39">
        <f t="shared" ref="F61:G61" si="27">F62+F69</f>
        <v>336047</v>
      </c>
      <c r="G61" s="39">
        <f t="shared" si="27"/>
        <v>317590</v>
      </c>
    </row>
    <row r="62" spans="1:7" ht="33" customHeight="1" x14ac:dyDescent="0.25">
      <c r="A62" s="112" t="s">
        <v>74</v>
      </c>
      <c r="B62" s="113"/>
      <c r="C62" s="114"/>
      <c r="D62" s="34" t="s">
        <v>75</v>
      </c>
      <c r="E62" s="38">
        <f>E63+E66</f>
        <v>17475</v>
      </c>
      <c r="F62" s="38">
        <f t="shared" ref="F62:G62" si="28">F63+F66</f>
        <v>17475</v>
      </c>
      <c r="G62" s="38">
        <f t="shared" si="28"/>
        <v>0</v>
      </c>
    </row>
    <row r="63" spans="1:7" ht="15" customHeight="1" x14ac:dyDescent="0.25">
      <c r="A63" s="109">
        <v>12</v>
      </c>
      <c r="B63" s="110"/>
      <c r="C63" s="111"/>
      <c r="D63" s="34" t="s">
        <v>18</v>
      </c>
      <c r="E63" s="39">
        <f>E64</f>
        <v>5825</v>
      </c>
      <c r="F63" s="39">
        <f t="shared" ref="F63:G63" si="29">F64</f>
        <v>5825</v>
      </c>
      <c r="G63" s="39">
        <f t="shared" si="29"/>
        <v>0</v>
      </c>
    </row>
    <row r="64" spans="1:7" ht="15" customHeight="1" x14ac:dyDescent="0.25">
      <c r="A64" s="106">
        <v>3</v>
      </c>
      <c r="B64" s="107"/>
      <c r="C64" s="108"/>
      <c r="D64" s="40" t="s">
        <v>52</v>
      </c>
      <c r="E64" s="35">
        <f>SUM(E65:E65)</f>
        <v>5825</v>
      </c>
      <c r="F64" s="35">
        <f>SUM(F65:F65)</f>
        <v>5825</v>
      </c>
      <c r="G64" s="42"/>
    </row>
    <row r="65" spans="1:7" ht="15" customHeight="1" x14ac:dyDescent="0.25">
      <c r="A65" s="103">
        <v>31</v>
      </c>
      <c r="B65" s="104"/>
      <c r="C65" s="105"/>
      <c r="D65" s="40" t="s">
        <v>53</v>
      </c>
      <c r="E65" s="35">
        <v>5825</v>
      </c>
      <c r="F65" s="35">
        <v>5825</v>
      </c>
      <c r="G65" s="42"/>
    </row>
    <row r="66" spans="1:7" ht="24.75" customHeight="1" x14ac:dyDescent="0.25">
      <c r="A66" s="109">
        <v>564</v>
      </c>
      <c r="B66" s="110"/>
      <c r="C66" s="111"/>
      <c r="D66" s="34" t="s">
        <v>76</v>
      </c>
      <c r="E66" s="39">
        <f>E67</f>
        <v>11650</v>
      </c>
      <c r="F66" s="39">
        <f t="shared" ref="F66:G66" si="30">F67</f>
        <v>11650</v>
      </c>
      <c r="G66" s="39">
        <f t="shared" si="30"/>
        <v>0</v>
      </c>
    </row>
    <row r="67" spans="1:7" ht="15" customHeight="1" x14ac:dyDescent="0.25">
      <c r="A67" s="106">
        <v>3</v>
      </c>
      <c r="B67" s="107"/>
      <c r="C67" s="108"/>
      <c r="D67" s="40" t="s">
        <v>52</v>
      </c>
      <c r="E67" s="35">
        <f>SUM(E68:E68)</f>
        <v>11650</v>
      </c>
      <c r="F67" s="35">
        <f>SUM(F68:F68)</f>
        <v>11650</v>
      </c>
      <c r="G67" s="42"/>
    </row>
    <row r="68" spans="1:7" ht="15" customHeight="1" x14ac:dyDescent="0.25">
      <c r="A68" s="103">
        <v>31</v>
      </c>
      <c r="B68" s="104"/>
      <c r="C68" s="105"/>
      <c r="D68" s="40" t="s">
        <v>53</v>
      </c>
      <c r="E68" s="35">
        <v>11650</v>
      </c>
      <c r="F68" s="35">
        <v>11650</v>
      </c>
      <c r="G68" s="42"/>
    </row>
    <row r="69" spans="1:7" ht="33" customHeight="1" x14ac:dyDescent="0.25">
      <c r="A69" s="112" t="s">
        <v>79</v>
      </c>
      <c r="B69" s="113"/>
      <c r="C69" s="114"/>
      <c r="D69" s="34" t="s">
        <v>80</v>
      </c>
      <c r="E69" s="38">
        <f>E70+E76</f>
        <v>318572</v>
      </c>
      <c r="F69" s="38">
        <f t="shared" ref="F69:G69" si="31">F70+F76</f>
        <v>318572</v>
      </c>
      <c r="G69" s="38">
        <f t="shared" si="31"/>
        <v>317590</v>
      </c>
    </row>
    <row r="70" spans="1:7" ht="15" customHeight="1" x14ac:dyDescent="0.25">
      <c r="A70" s="109">
        <v>12</v>
      </c>
      <c r="B70" s="110"/>
      <c r="C70" s="111"/>
      <c r="D70" s="34" t="s">
        <v>18</v>
      </c>
      <c r="E70" s="39">
        <f t="shared" ref="E70:G70" si="32">E71+E74</f>
        <v>95244</v>
      </c>
      <c r="F70" s="39">
        <f t="shared" si="32"/>
        <v>95244</v>
      </c>
      <c r="G70" s="39">
        <f t="shared" si="32"/>
        <v>94949</v>
      </c>
    </row>
    <row r="71" spans="1:7" ht="15" customHeight="1" x14ac:dyDescent="0.25">
      <c r="A71" s="106">
        <v>3</v>
      </c>
      <c r="B71" s="107"/>
      <c r="C71" s="108"/>
      <c r="D71" s="40" t="s">
        <v>52</v>
      </c>
      <c r="E71" s="35">
        <f t="shared" ref="E71:G71" si="33">SUM(E72:E73)</f>
        <v>94049</v>
      </c>
      <c r="F71" s="35">
        <f t="shared" si="33"/>
        <v>94049</v>
      </c>
      <c r="G71" s="35">
        <f t="shared" si="33"/>
        <v>94949</v>
      </c>
    </row>
    <row r="72" spans="1:7" ht="15" customHeight="1" x14ac:dyDescent="0.25">
      <c r="A72" s="103">
        <v>31</v>
      </c>
      <c r="B72" s="104"/>
      <c r="C72" s="105"/>
      <c r="D72" s="40" t="s">
        <v>53</v>
      </c>
      <c r="E72" s="35">
        <v>69593</v>
      </c>
      <c r="F72" s="35">
        <v>69593</v>
      </c>
      <c r="G72" s="42">
        <v>83393</v>
      </c>
    </row>
    <row r="73" spans="1:7" ht="15" customHeight="1" x14ac:dyDescent="0.25">
      <c r="A73" s="103">
        <v>32</v>
      </c>
      <c r="B73" s="104"/>
      <c r="C73" s="105"/>
      <c r="D73" s="40" t="s">
        <v>54</v>
      </c>
      <c r="E73" s="35">
        <v>24456</v>
      </c>
      <c r="F73" s="35">
        <v>24456</v>
      </c>
      <c r="G73" s="42">
        <v>11556</v>
      </c>
    </row>
    <row r="74" spans="1:7" ht="24.75" customHeight="1" x14ac:dyDescent="0.25">
      <c r="A74" s="106">
        <v>4</v>
      </c>
      <c r="B74" s="107"/>
      <c r="C74" s="108"/>
      <c r="D74" s="40" t="s">
        <v>57</v>
      </c>
      <c r="E74" s="35">
        <f t="shared" ref="E74:G74" si="34">E75</f>
        <v>1195</v>
      </c>
      <c r="F74" s="35">
        <f t="shared" si="34"/>
        <v>1195</v>
      </c>
      <c r="G74" s="35">
        <f t="shared" si="34"/>
        <v>0</v>
      </c>
    </row>
    <row r="75" spans="1:7" ht="22.5" customHeight="1" x14ac:dyDescent="0.25">
      <c r="A75" s="103">
        <v>42</v>
      </c>
      <c r="B75" s="104"/>
      <c r="C75" s="105"/>
      <c r="D75" s="40" t="s">
        <v>58</v>
      </c>
      <c r="E75" s="35">
        <v>1195</v>
      </c>
      <c r="F75" s="35">
        <v>1195</v>
      </c>
      <c r="G75" s="42">
        <v>0</v>
      </c>
    </row>
    <row r="76" spans="1:7" ht="24.75" customHeight="1" x14ac:dyDescent="0.25">
      <c r="A76" s="109">
        <v>564</v>
      </c>
      <c r="B76" s="110"/>
      <c r="C76" s="111"/>
      <c r="D76" s="34" t="s">
        <v>76</v>
      </c>
      <c r="E76" s="39">
        <f>E77+E80</f>
        <v>223328</v>
      </c>
      <c r="F76" s="39">
        <f t="shared" ref="F76:G76" si="35">F77+F80</f>
        <v>223328</v>
      </c>
      <c r="G76" s="39">
        <f t="shared" si="35"/>
        <v>222641</v>
      </c>
    </row>
    <row r="77" spans="1:7" ht="15" customHeight="1" x14ac:dyDescent="0.25">
      <c r="A77" s="106">
        <v>3</v>
      </c>
      <c r="B77" s="107"/>
      <c r="C77" s="108"/>
      <c r="D77" s="40" t="s">
        <v>52</v>
      </c>
      <c r="E77" s="35">
        <f t="shared" ref="E77:G77" si="36">SUM(E78:E79)</f>
        <v>220541</v>
      </c>
      <c r="F77" s="35">
        <f t="shared" si="36"/>
        <v>220541</v>
      </c>
      <c r="G77" s="35">
        <f t="shared" si="36"/>
        <v>222641</v>
      </c>
    </row>
    <row r="78" spans="1:7" ht="15" customHeight="1" x14ac:dyDescent="0.25">
      <c r="A78" s="103">
        <v>31</v>
      </c>
      <c r="B78" s="104"/>
      <c r="C78" s="105"/>
      <c r="D78" s="40" t="s">
        <v>53</v>
      </c>
      <c r="E78" s="35">
        <v>158816</v>
      </c>
      <c r="F78" s="35">
        <v>158816</v>
      </c>
      <c r="G78" s="42">
        <v>191016</v>
      </c>
    </row>
    <row r="79" spans="1:7" x14ac:dyDescent="0.25">
      <c r="A79" s="103">
        <v>32</v>
      </c>
      <c r="B79" s="104"/>
      <c r="C79" s="105"/>
      <c r="D79" s="40" t="s">
        <v>54</v>
      </c>
      <c r="E79" s="42">
        <v>61725</v>
      </c>
      <c r="F79" s="42">
        <v>61725</v>
      </c>
      <c r="G79" s="42">
        <v>31625</v>
      </c>
    </row>
    <row r="80" spans="1:7" ht="25.5" x14ac:dyDescent="0.25">
      <c r="A80" s="106">
        <v>4</v>
      </c>
      <c r="B80" s="107"/>
      <c r="C80" s="108"/>
      <c r="D80" s="40" t="s">
        <v>57</v>
      </c>
      <c r="E80" s="42">
        <f t="shared" ref="E80:G80" si="37">E81</f>
        <v>2787</v>
      </c>
      <c r="F80" s="42">
        <f t="shared" si="37"/>
        <v>2787</v>
      </c>
      <c r="G80" s="42">
        <f t="shared" si="37"/>
        <v>0</v>
      </c>
    </row>
    <row r="81" spans="1:7" ht="25.5" x14ac:dyDescent="0.25">
      <c r="A81" s="103">
        <v>42</v>
      </c>
      <c r="B81" s="104"/>
      <c r="C81" s="105"/>
      <c r="D81" s="40" t="s">
        <v>58</v>
      </c>
      <c r="E81" s="42">
        <v>2787</v>
      </c>
      <c r="F81" s="42">
        <v>2787</v>
      </c>
      <c r="G81" s="42">
        <v>0</v>
      </c>
    </row>
  </sheetData>
  <mergeCells count="79">
    <mergeCell ref="A7:C7"/>
    <mergeCell ref="A2:E2"/>
    <mergeCell ref="A4:C4"/>
    <mergeCell ref="A5:C5"/>
    <mergeCell ref="A6:C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5:C35"/>
    <mergeCell ref="A36:C36"/>
    <mergeCell ref="A45:C45"/>
    <mergeCell ref="A38:C38"/>
    <mergeCell ref="A39:C39"/>
    <mergeCell ref="A40:C40"/>
    <mergeCell ref="A41:C41"/>
    <mergeCell ref="A42:C42"/>
    <mergeCell ref="A43:C43"/>
    <mergeCell ref="A44:C44"/>
    <mergeCell ref="A37:C37"/>
    <mergeCell ref="A32:C32"/>
    <mergeCell ref="A33:C33"/>
    <mergeCell ref="A34:C34"/>
    <mergeCell ref="A31:C31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67:C67"/>
    <mergeCell ref="A68:C68"/>
    <mergeCell ref="A66:C66"/>
    <mergeCell ref="A58:C58"/>
    <mergeCell ref="A59:C59"/>
    <mergeCell ref="A60:C60"/>
    <mergeCell ref="A61:C61"/>
    <mergeCell ref="A62:C62"/>
    <mergeCell ref="A63:C63"/>
    <mergeCell ref="A64:C64"/>
    <mergeCell ref="A65:C65"/>
    <mergeCell ref="A69:C69"/>
    <mergeCell ref="A70:C70"/>
    <mergeCell ref="A71:C71"/>
    <mergeCell ref="A72:C72"/>
    <mergeCell ref="A73:C73"/>
    <mergeCell ref="A79:C79"/>
    <mergeCell ref="A80:C80"/>
    <mergeCell ref="A81:C81"/>
    <mergeCell ref="A74:C74"/>
    <mergeCell ref="A75:C75"/>
    <mergeCell ref="A76:C76"/>
    <mergeCell ref="A77:C77"/>
    <mergeCell ref="A78:C78"/>
  </mergeCells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sažetak</vt:lpstr>
      <vt:lpstr>rebalans prihoda</vt:lpstr>
      <vt:lpstr>rashodi prema izvoru</vt:lpstr>
      <vt:lpstr>rashodi prema funkc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 Franić</dc:creator>
  <cp:lastModifiedBy>Gordana Ivašković</cp:lastModifiedBy>
  <cp:lastPrinted>2024-08-29T12:10:21Z</cp:lastPrinted>
  <dcterms:created xsi:type="dcterms:W3CDTF">2023-09-07T13:09:32Z</dcterms:created>
  <dcterms:modified xsi:type="dcterms:W3CDTF">2024-11-04T09:44:48Z</dcterms:modified>
</cp:coreProperties>
</file>